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7812" activeTab="0"/>
  </bookViews>
  <sheets>
    <sheet name="Итоговый Вариант В 9" sheetId="1" r:id="rId1"/>
  </sheets>
  <definedNames/>
  <calcPr fullCalcOnLoad="1"/>
</workbook>
</file>

<file path=xl/sharedStrings.xml><?xml version="1.0" encoding="utf-8"?>
<sst xmlns="http://schemas.openxmlformats.org/spreadsheetml/2006/main" count="197" uniqueCount="143">
  <si>
    <t>взаимодействие с органами государственной и муниципальной власти (ГЖИ, МЧС, СЭС, Администрации районов города, Мэрия города и др.)</t>
  </si>
  <si>
    <t>работа по формированию исходящих писем, ответов на заявления и претензии собственников, ведение документооборота с контрагентами и поставщиками услуг</t>
  </si>
  <si>
    <t>претензионная работа с должниками</t>
  </si>
  <si>
    <t>взыскание задолженности с должников</t>
  </si>
  <si>
    <t>начисление заработной платы</t>
  </si>
  <si>
    <t>отслеживание своевременной оплаты коммунальных услуг, проведение мероприятий по повышению собираемости платежей</t>
  </si>
  <si>
    <t>взаимодействие с поставщиками и контрагентами</t>
  </si>
  <si>
    <t>ведение бухгалтерской отчетности</t>
  </si>
  <si>
    <t>расчеты и начисления коммунальных услуг</t>
  </si>
  <si>
    <t>осуществление систематического контроля над качеством услуг, работ подрядчиков и за исполнением иных договорных обязательств;</t>
  </si>
  <si>
    <t>взаимодействие с ресурсоснабжающими организациями</t>
  </si>
  <si>
    <t>планирование расходов и управление финансовыми и техническими ресурсами;</t>
  </si>
  <si>
    <t>планирование работ по содержанию и ремонту переданного в управление объекта;</t>
  </si>
  <si>
    <t>Д</t>
  </si>
  <si>
    <t>итог по всем разделам</t>
  </si>
  <si>
    <t>осмотры и обеспечение работоспособного состояния пожарных лестниц, лазов, проходов, выходов, систем аварийного освещения</t>
  </si>
  <si>
    <t>контроль, регистрация и учет граждан, выдача справок</t>
  </si>
  <si>
    <t>Услуги паспортиста</t>
  </si>
  <si>
    <t>А1</t>
  </si>
  <si>
    <t>А2</t>
  </si>
  <si>
    <t>А3</t>
  </si>
  <si>
    <t>А4</t>
  </si>
  <si>
    <t>А5</t>
  </si>
  <si>
    <t>Г1</t>
  </si>
  <si>
    <t>Г2</t>
  </si>
  <si>
    <t>Г3</t>
  </si>
  <si>
    <t>Г4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</si>
  <si>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</si>
  <si>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</si>
  <si>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очистка систем защиты от грязи (металлических решеток, ячеистых покрытий, приямков, текстильных матов);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</si>
  <si>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</si>
  <si>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</si>
  <si>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уборка крыльца и площадки перед входом в подъезд.</t>
  </si>
  <si>
    <t>подметание и уборка придомовой территории;</t>
  </si>
  <si>
    <t>уборка и выкашивание газонов;</t>
  </si>
  <si>
    <t>прочистка ливневой канализации;</t>
  </si>
  <si>
    <t>уборка крыльца и площадки перед входом в подъезд, очистка металлической решетки и приямка.</t>
  </si>
  <si>
    <t>Наименование работ</t>
  </si>
  <si>
    <t>Периодичность оказания услуг</t>
  </si>
  <si>
    <t>№ п/п</t>
  </si>
  <si>
    <t>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</si>
  <si>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</si>
  <si>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Б</t>
  </si>
  <si>
    <t>В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</si>
  <si>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</si>
  <si>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</si>
  <si>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</si>
  <si>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</si>
  <si>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Работа аварийно-диспетчерской службы</t>
  </si>
  <si>
    <t> 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</si>
  <si>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2 раза в год</t>
  </si>
  <si>
    <t>2 раза в неделю</t>
  </si>
  <si>
    <t>по необходимости</t>
  </si>
  <si>
    <t>3 раза в месяц</t>
  </si>
  <si>
    <t>ежемесячно</t>
  </si>
  <si>
    <t>1 раз в год</t>
  </si>
  <si>
    <t>круглосуточно</t>
  </si>
  <si>
    <t>5 раз в неделю</t>
  </si>
  <si>
    <t>уборка контейнерных площадок, расположенных на территории общего имущества многоквартирного дома;</t>
  </si>
  <si>
    <t>очистка от мусора и промывка урн, установленных возле подъездов;</t>
  </si>
  <si>
    <t>3 раза за период</t>
  </si>
  <si>
    <t>1 раз в неделю</t>
  </si>
  <si>
    <t>Управление многоквартирным домом</t>
  </si>
  <si>
    <t>Управление и контроль</t>
  </si>
  <si>
    <t>Юридическое сопровождение</t>
  </si>
  <si>
    <t>Бухгалтерский учет</t>
  </si>
  <si>
    <t>Г</t>
  </si>
  <si>
    <r>
      <t>Рассчетная площадь, м</t>
    </r>
    <r>
      <rPr>
        <b/>
        <vertAlign val="superscript"/>
        <sz val="8"/>
        <rFont val="Arial"/>
        <family val="2"/>
      </rPr>
      <t>2</t>
    </r>
  </si>
  <si>
    <t>1 раз в месяц</t>
  </si>
  <si>
    <t>специализированная уборка в технических помещениях</t>
  </si>
  <si>
    <t>Работы и услуги по содержанию общего имущества в многоквартирном доме</t>
  </si>
  <si>
    <t>Прочее</t>
  </si>
  <si>
    <t>услуги по содержанию общего имущества согласно предписаниям, или для ликвидации причин, угрожающих жизни и здоровью граждан</t>
  </si>
  <si>
    <t>приобретение расходных материалов, необходимого инструмента, электротехнических и сантехнических изделий, инвентаря для поддержания внутридомовых инженерных сетей в надлежащем техническом состоянии</t>
  </si>
  <si>
    <t>подготовка и проведение общего собрания</t>
  </si>
  <si>
    <t>I. Перечень обязательных услуг</t>
  </si>
  <si>
    <t>II. Перечень дополнительных услуг</t>
  </si>
  <si>
    <t>Работы, выполняемые в целях надлежащего содержания системы ППА и систем пожаротушения (по договору со спец.организацией)</t>
  </si>
  <si>
    <t>обслуживание пожарных гидрантов и шлангов</t>
  </si>
  <si>
    <t>Работы, выполняемые в целях надлежащего содержания и ремонта лифта (лифтов) в многоквартирном доме (по договору со спец.организацией)</t>
  </si>
  <si>
    <t>1 раза в месяц</t>
  </si>
  <si>
    <t>диспетчер-консъерж</t>
  </si>
  <si>
    <t>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</si>
  <si>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проведение технических осмотров</t>
  </si>
  <si>
    <t>регулировка, наладка и испытание систем центрального отопления</t>
  </si>
  <si>
    <t>промывка, опрессовка, консервация и расконсервация системы центрального отопления</t>
  </si>
  <si>
    <t>ремонт и укрепление окон и дверей</t>
  </si>
  <si>
    <t>очистка кровли от мусора, грязи, снега, наледи, снежных шапок и  сосулек и  т.д.</t>
  </si>
  <si>
    <t>Работы, необходимые для надлежащего содержания несущих конструкций, входящих в состав общего имущества в многоквартирном доме</t>
  </si>
  <si>
    <t>итог по разделу "Д"</t>
  </si>
  <si>
    <t>итог по разделу "Г"</t>
  </si>
  <si>
    <t>итог по разделу "В"</t>
  </si>
  <si>
    <t>итог по разделу "Б"</t>
  </si>
  <si>
    <t>итог по разделу "А"</t>
  </si>
  <si>
    <t>проведение дератизации и дезинсекции помещений, входящих в состав общего имущества в многоквартирном доме.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</si>
  <si>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дома;</t>
  </si>
  <si>
    <t>страхование и освидетельствование</t>
  </si>
  <si>
    <t>техническое обслуживание лифтов</t>
  </si>
  <si>
    <t xml:space="preserve">сдвигание свежевыпавшего снега и очистка придомовой территории от снега и льда </t>
  </si>
  <si>
    <t>Постановление Госстроя РФ №170, СанПин 2.1.2.2 645-10</t>
  </si>
  <si>
    <t>Технический регламент о требованиях пожарной безопасности от 22.07.2008 ФЗ № 123</t>
  </si>
  <si>
    <t>ЖК РФ ФЗ №188</t>
  </si>
  <si>
    <t>П.П. №305, П.П. №491</t>
  </si>
  <si>
    <t>ФЗ-5242-1 от 25.06.1993</t>
  </si>
  <si>
    <t>Технический регламент о требованиях пожарной безопасности от 22.07.2008 ФЗ№123</t>
  </si>
  <si>
    <t>ГОСТ Р 55964-2014</t>
  </si>
  <si>
    <t>ФЗ №225 от 25.07.2010</t>
  </si>
  <si>
    <t>Нормативные документ</t>
  </si>
  <si>
    <t>очистка крышек люков колодцев и пожарных гидрантов от снега и льда;</t>
  </si>
  <si>
    <t>-----</t>
  </si>
  <si>
    <t xml:space="preserve">Директор ООО "УК Высотник" </t>
  </si>
  <si>
    <t>Собственник</t>
  </si>
  <si>
    <t>профилактический  ремонт, устранение незначительных неисправностей в конструктивных элементах здания(заделка повреждений стен, сколов до 50 см ² в корридорах, лестницах,фасадах)</t>
  </si>
  <si>
    <t>Селезнёв Н.В.           /__________________</t>
  </si>
  <si>
    <t>Стоимость на 1 кв. метр общей площади, руб./мес</t>
  </si>
  <si>
    <t>профилактический ремонт и устранение незначительных неисправностей в системах отопления, водоснабжения, водоотведения, электроснабжения(замена лампочек  в осветительных приборах лестниц,коридоров,машинные отделения, восстановление кабель каналов и кабеля до 1 м., замена не функционирующих розеток, выключателей,поврежденных распаячных коробок, поврежденных осветительных приборов в корридорах,лестницах, проездах, машинных отделениях., ремонт участков канализационного трубопровода, вводного трубопровода до 1 м., замена запорной арматуры и кранов регулировки на отопительных приборах и трубопроводах отопления в корридорах и лестницах, замена участка трубопровода отпления до 1 м. в коридорах и лестницах)</t>
  </si>
  <si>
    <t>П.П.№289" П.П.№491</t>
  </si>
  <si>
    <t xml:space="preserve"> ________________ /___________________</t>
  </si>
  <si>
    <t>Стоимость основных и дополнительных услуг: Стоимость на 1 м2 общей площади, руб./мес</t>
  </si>
  <si>
    <t>П.П.№354, ЖК РФ ФЗ №188</t>
  </si>
  <si>
    <t>П.П. №305, П.П. №491, ВСН 58-88" Приказ Госстроя РФ № 303</t>
  </si>
  <si>
    <t>ГОСТ России 51617-2000 "Жилищно-коммунальные услуги. Общие технические условия.", СанПин - 3.5.2.1376-03</t>
  </si>
  <si>
    <t>Приложение №1 к договору управления многоквартирным домом</t>
  </si>
  <si>
    <t xml:space="preserve">утвержденное общим собранием собственников </t>
  </si>
  <si>
    <t>Расходы на общедомовые нужды</t>
  </si>
  <si>
    <t>Коммунальные ресурсы, потребляемые при содержании и в целях содержания общего имущества в многоквартирном доме (ОДН)</t>
  </si>
  <si>
    <t>МП</t>
  </si>
  <si>
    <t>Ежемесчная плата, руб.</t>
  </si>
  <si>
    <t>ИТОГО по Разделу А1</t>
  </si>
  <si>
    <t>ИТОГО по Разделу А2</t>
  </si>
  <si>
    <t>Итого по разделу А 3</t>
  </si>
  <si>
    <t>Взаимодействие с населением (рассмотрение обращений, заявок собственников)</t>
  </si>
  <si>
    <t>Итого по разделу Г1</t>
  </si>
  <si>
    <t>Итого по разделу Г2</t>
  </si>
  <si>
    <t>Итого по разделу Г3</t>
  </si>
  <si>
    <t>Испатыние системы противо-пожарной автоматики</t>
  </si>
  <si>
    <t>проведение работ по обслуживанию систем ППА; проведение работ по обслуживанию насосной станции пожаротушения;</t>
  </si>
  <si>
    <t>Ежемесячная плата, руб.</t>
  </si>
  <si>
    <t>по факту</t>
  </si>
  <si>
    <t xml:space="preserve">Перечень работ и услуг по содержанию и ремонту общего имущества собственников помещений в многоквартирном доме по адресу: г.Новосибирск, ул.Залесского 2/3  жилой дом № 2 (по генплану) </t>
  </si>
  <si>
    <t>от  "___" ___________2022 г.</t>
  </si>
  <si>
    <t>Итоговая ежемесячная стоимость услуг, руб</t>
  </si>
  <si>
    <t>Итоговая годовая стоимость услуг , руб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</si>
</sst>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</numFmts>
  <fonts count="52">
    <font>
      <sz val="10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96" fontId="13" fillId="0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200" fontId="12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20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200" fontId="1" fillId="0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00" fontId="4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200" fontId="1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00" fontId="12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6" fontId="1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wrapText="1"/>
    </xf>
    <xf numFmtId="2" fontId="13" fillId="33" borderId="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2" fontId="13" fillId="34" borderId="1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0" fontId="49" fillId="0" borderId="16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2" fontId="49" fillId="0" borderId="16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2" fontId="12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13" fillId="33" borderId="18" xfId="0" applyNumberFormat="1" applyFont="1" applyFill="1" applyBorder="1" applyAlignment="1">
      <alignment horizontal="center" vertical="center"/>
    </xf>
    <xf numFmtId="200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view="pageBreakPreview" zoomScale="130" zoomScaleNormal="130" zoomScaleSheetLayoutView="130" zoomScalePageLayoutView="115" workbookViewId="0" topLeftCell="A1">
      <selection activeCell="E41" sqref="E41"/>
    </sheetView>
  </sheetViews>
  <sheetFormatPr defaultColWidth="7.00390625" defaultRowHeight="12.75" outlineLevelRow="1" outlineLevelCol="1"/>
  <cols>
    <col min="1" max="1" width="4.140625" style="1" customWidth="1"/>
    <col min="2" max="2" width="50.28125" style="2" customWidth="1"/>
    <col min="3" max="3" width="12.8515625" style="2" customWidth="1"/>
    <col min="4" max="4" width="11.28125" style="1" customWidth="1" outlineLevel="1"/>
    <col min="5" max="5" width="13.140625" style="2" customWidth="1"/>
    <col min="6" max="6" width="25.57421875" style="2" customWidth="1"/>
    <col min="7" max="16384" width="7.00390625" style="2" customWidth="1"/>
  </cols>
  <sheetData>
    <row r="1" ht="9.75">
      <c r="F1" s="13" t="s">
        <v>122</v>
      </c>
    </row>
    <row r="2" ht="9.75">
      <c r="F2" s="13"/>
    </row>
    <row r="3" ht="9.75">
      <c r="F3" s="14" t="s">
        <v>123</v>
      </c>
    </row>
    <row r="4" ht="9.75">
      <c r="F4" s="13" t="s">
        <v>140</v>
      </c>
    </row>
    <row r="5" spans="1:6" ht="24.75" customHeight="1">
      <c r="A5" s="119" t="s">
        <v>139</v>
      </c>
      <c r="B5" s="119"/>
      <c r="C5" s="119"/>
      <c r="D5" s="119"/>
      <c r="E5" s="119"/>
      <c r="F5" s="119"/>
    </row>
    <row r="6" spans="1:6" ht="9.75">
      <c r="A6" s="119"/>
      <c r="B6" s="119"/>
      <c r="C6" s="119"/>
      <c r="D6" s="119"/>
      <c r="E6" s="119"/>
      <c r="F6" s="119"/>
    </row>
    <row r="7" spans="1:6" ht="9.75">
      <c r="A7" s="10"/>
      <c r="B7" s="10"/>
      <c r="C7" s="10"/>
      <c r="D7" s="10"/>
      <c r="E7" s="10"/>
      <c r="F7" s="10"/>
    </row>
    <row r="8" spans="1:6" ht="11.25">
      <c r="A8" s="123" t="s">
        <v>67</v>
      </c>
      <c r="B8" s="123"/>
      <c r="C8" s="3">
        <v>10689.3</v>
      </c>
      <c r="F8" s="116"/>
    </row>
    <row r="9" spans="1:3" ht="9.75">
      <c r="A9" s="21"/>
      <c r="B9" s="21"/>
      <c r="C9" s="8"/>
    </row>
    <row r="10" spans="1:6" ht="10.5" thickBot="1">
      <c r="A10" s="120" t="s">
        <v>75</v>
      </c>
      <c r="B10" s="120"/>
      <c r="C10" s="120"/>
      <c r="D10" s="120"/>
      <c r="E10" s="120"/>
      <c r="F10" s="120"/>
    </row>
    <row r="11" spans="1:6" ht="41.25" thickBot="1">
      <c r="A11" s="70" t="s">
        <v>39</v>
      </c>
      <c r="B11" s="71" t="s">
        <v>37</v>
      </c>
      <c r="C11" s="71" t="s">
        <v>38</v>
      </c>
      <c r="D11" s="71" t="s">
        <v>127</v>
      </c>
      <c r="E11" s="71" t="s">
        <v>114</v>
      </c>
      <c r="F11" s="72" t="s">
        <v>107</v>
      </c>
    </row>
    <row r="12" spans="1:6" ht="10.5" thickBot="1">
      <c r="A12" s="87">
        <v>1</v>
      </c>
      <c r="B12" s="88">
        <v>2</v>
      </c>
      <c r="C12" s="88">
        <v>3</v>
      </c>
      <c r="D12" s="88">
        <v>4</v>
      </c>
      <c r="E12" s="88">
        <v>5</v>
      </c>
      <c r="F12" s="89">
        <v>6</v>
      </c>
    </row>
    <row r="13" spans="1:6" ht="20.25">
      <c r="A13" s="73" t="s">
        <v>40</v>
      </c>
      <c r="B13" s="30" t="s">
        <v>70</v>
      </c>
      <c r="C13" s="30"/>
      <c r="D13" s="31"/>
      <c r="E13" s="32"/>
      <c r="F13" s="74"/>
    </row>
    <row r="14" spans="1:6" ht="20.25" outlineLevel="1">
      <c r="A14" s="75" t="s">
        <v>18</v>
      </c>
      <c r="B14" s="33" t="s">
        <v>44</v>
      </c>
      <c r="C14" s="33"/>
      <c r="D14" s="31"/>
      <c r="E14" s="32"/>
      <c r="F14" s="74"/>
    </row>
    <row r="15" spans="1:6" ht="30" outlineLevel="1">
      <c r="A15" s="76">
        <v>1</v>
      </c>
      <c r="B15" s="34" t="s">
        <v>27</v>
      </c>
      <c r="C15" s="28" t="s">
        <v>51</v>
      </c>
      <c r="D15" s="28"/>
      <c r="E15" s="110"/>
      <c r="F15" s="121" t="s">
        <v>121</v>
      </c>
    </row>
    <row r="16" spans="1:6" ht="40.5" outlineLevel="1">
      <c r="A16" s="76">
        <v>2</v>
      </c>
      <c r="B16" s="34" t="s">
        <v>28</v>
      </c>
      <c r="C16" s="28" t="s">
        <v>61</v>
      </c>
      <c r="D16" s="28"/>
      <c r="E16" s="110"/>
      <c r="F16" s="121"/>
    </row>
    <row r="17" spans="1:6" ht="9.75" outlineLevel="1">
      <c r="A17" s="76">
        <v>3</v>
      </c>
      <c r="B17" s="36" t="s">
        <v>69</v>
      </c>
      <c r="C17" s="37" t="s">
        <v>50</v>
      </c>
      <c r="D17" s="37"/>
      <c r="E17" s="109"/>
      <c r="F17" s="121"/>
    </row>
    <row r="18" spans="1:6" ht="20.25" outlineLevel="1">
      <c r="A18" s="76">
        <v>4</v>
      </c>
      <c r="B18" s="34" t="s">
        <v>29</v>
      </c>
      <c r="C18" s="28" t="s">
        <v>53</v>
      </c>
      <c r="D18" s="28"/>
      <c r="E18" s="110"/>
      <c r="F18" s="121"/>
    </row>
    <row r="19" spans="1:6" ht="20.25" outlineLevel="1">
      <c r="A19" s="76">
        <v>5</v>
      </c>
      <c r="B19" s="34" t="s">
        <v>94</v>
      </c>
      <c r="C19" s="28" t="s">
        <v>50</v>
      </c>
      <c r="D19" s="28"/>
      <c r="E19" s="110"/>
      <c r="F19" s="121"/>
    </row>
    <row r="20" spans="1:6" ht="9.75" outlineLevel="1">
      <c r="A20" s="2"/>
      <c r="B20" s="2" t="s">
        <v>128</v>
      </c>
      <c r="D20" s="112">
        <f>C8*E20</f>
        <v>32923.044</v>
      </c>
      <c r="E20" s="110">
        <v>3.08</v>
      </c>
      <c r="F20" s="121"/>
    </row>
    <row r="21" spans="1:6" ht="51" outlineLevel="1">
      <c r="A21" s="75" t="s">
        <v>19</v>
      </c>
      <c r="B21" s="33" t="s">
        <v>45</v>
      </c>
      <c r="C21" s="33"/>
      <c r="D21" s="31"/>
      <c r="E21" s="113"/>
      <c r="F21" s="74"/>
    </row>
    <row r="22" spans="1:6" ht="20.25" outlineLevel="1">
      <c r="A22" s="76">
        <v>6</v>
      </c>
      <c r="B22" s="34" t="s">
        <v>108</v>
      </c>
      <c r="C22" s="28" t="s">
        <v>52</v>
      </c>
      <c r="D22" s="28"/>
      <c r="E22" s="110"/>
      <c r="F22" s="121" t="s">
        <v>99</v>
      </c>
    </row>
    <row r="23" spans="1:6" ht="20.25" outlineLevel="1">
      <c r="A23" s="76">
        <v>7</v>
      </c>
      <c r="B23" s="34" t="s">
        <v>98</v>
      </c>
      <c r="C23" s="28" t="s">
        <v>57</v>
      </c>
      <c r="D23" s="28"/>
      <c r="E23" s="110"/>
      <c r="F23" s="121"/>
    </row>
    <row r="24" spans="1:6" ht="20.25" outlineLevel="1">
      <c r="A24" s="76">
        <v>8</v>
      </c>
      <c r="B24" s="34" t="s">
        <v>30</v>
      </c>
      <c r="C24" s="28" t="s">
        <v>57</v>
      </c>
      <c r="D24" s="28"/>
      <c r="E24" s="110"/>
      <c r="F24" s="121"/>
    </row>
    <row r="25" spans="1:6" ht="9.75" outlineLevel="1">
      <c r="A25" s="76">
        <v>9</v>
      </c>
      <c r="B25" s="34" t="s">
        <v>31</v>
      </c>
      <c r="C25" s="28" t="s">
        <v>57</v>
      </c>
      <c r="D25" s="28"/>
      <c r="E25" s="110"/>
      <c r="F25" s="121"/>
    </row>
    <row r="26" spans="1:6" ht="30" outlineLevel="1">
      <c r="A26" s="76">
        <v>10</v>
      </c>
      <c r="B26" s="34" t="s">
        <v>95</v>
      </c>
      <c r="C26" s="28" t="s">
        <v>57</v>
      </c>
      <c r="D26" s="28"/>
      <c r="E26" s="110"/>
      <c r="F26" s="121"/>
    </row>
    <row r="27" spans="1:6" ht="9.75" outlineLevel="1">
      <c r="A27" s="76">
        <v>11</v>
      </c>
      <c r="B27" s="34" t="s">
        <v>32</v>
      </c>
      <c r="C27" s="28" t="s">
        <v>57</v>
      </c>
      <c r="D27" s="28"/>
      <c r="E27" s="110"/>
      <c r="F27" s="121"/>
    </row>
    <row r="28" spans="1:6" ht="9.75" outlineLevel="1">
      <c r="A28" s="2"/>
      <c r="B28" s="2" t="s">
        <v>129</v>
      </c>
      <c r="D28" s="112">
        <f>E28*C8</f>
        <v>15178.805999999999</v>
      </c>
      <c r="E28" s="112">
        <v>1.42</v>
      </c>
      <c r="F28" s="121"/>
    </row>
    <row r="29" spans="1:6" ht="9.75" outlineLevel="1">
      <c r="A29" s="75" t="s">
        <v>20</v>
      </c>
      <c r="B29" s="33" t="s">
        <v>46</v>
      </c>
      <c r="C29" s="26"/>
      <c r="D29" s="39"/>
      <c r="E29" s="114"/>
      <c r="F29" s="78"/>
    </row>
    <row r="30" spans="1:6" ht="9.75" outlineLevel="1">
      <c r="A30" s="76">
        <v>12</v>
      </c>
      <c r="B30" s="34" t="s">
        <v>33</v>
      </c>
      <c r="C30" s="28" t="s">
        <v>57</v>
      </c>
      <c r="D30" s="28"/>
      <c r="E30" s="110"/>
      <c r="F30" s="121" t="s">
        <v>99</v>
      </c>
    </row>
    <row r="31" spans="1:6" ht="20.25" outlineLevel="1">
      <c r="A31" s="76">
        <v>13</v>
      </c>
      <c r="B31" s="34" t="s">
        <v>58</v>
      </c>
      <c r="C31" s="28" t="s">
        <v>57</v>
      </c>
      <c r="D31" s="28"/>
      <c r="E31" s="110"/>
      <c r="F31" s="121"/>
    </row>
    <row r="32" spans="1:6" ht="9.75" outlineLevel="1">
      <c r="A32" s="76">
        <v>14</v>
      </c>
      <c r="B32" s="34" t="s">
        <v>59</v>
      </c>
      <c r="C32" s="28" t="s">
        <v>51</v>
      </c>
      <c r="D32" s="28"/>
      <c r="E32" s="110"/>
      <c r="F32" s="121"/>
    </row>
    <row r="33" spans="1:6" ht="9.75" outlineLevel="1">
      <c r="A33" s="76">
        <v>15</v>
      </c>
      <c r="B33" s="34" t="s">
        <v>34</v>
      </c>
      <c r="C33" s="28" t="s">
        <v>60</v>
      </c>
      <c r="D33" s="28"/>
      <c r="E33" s="110"/>
      <c r="F33" s="121"/>
    </row>
    <row r="34" spans="1:6" ht="9.75" outlineLevel="1">
      <c r="A34" s="76">
        <v>16</v>
      </c>
      <c r="B34" s="34" t="s">
        <v>35</v>
      </c>
      <c r="C34" s="28" t="s">
        <v>50</v>
      </c>
      <c r="D34" s="28"/>
      <c r="E34" s="110"/>
      <c r="F34" s="121"/>
    </row>
    <row r="35" spans="1:6" ht="20.25" outlineLevel="1">
      <c r="A35" s="76">
        <v>17</v>
      </c>
      <c r="B35" s="34" t="s">
        <v>36</v>
      </c>
      <c r="C35" s="28" t="s">
        <v>57</v>
      </c>
      <c r="D35" s="28"/>
      <c r="E35" s="110"/>
      <c r="F35" s="121"/>
    </row>
    <row r="36" spans="1:6" ht="9.75" outlineLevel="1">
      <c r="A36" s="2"/>
      <c r="B36" s="2" t="s">
        <v>130</v>
      </c>
      <c r="D36" s="112">
        <f>E36*C8</f>
        <v>15178.805999999999</v>
      </c>
      <c r="E36" s="112">
        <v>1.42</v>
      </c>
      <c r="F36" s="121"/>
    </row>
    <row r="37" spans="1:6" ht="9.75" outlineLevel="1">
      <c r="A37" s="75" t="s">
        <v>21</v>
      </c>
      <c r="B37" s="30" t="s">
        <v>47</v>
      </c>
      <c r="C37" s="30"/>
      <c r="D37" s="31"/>
      <c r="E37" s="113"/>
      <c r="F37" s="74"/>
    </row>
    <row r="38" spans="1:6" ht="40.5" outlineLevel="1">
      <c r="A38" s="76">
        <v>20</v>
      </c>
      <c r="B38" s="36" t="s">
        <v>15</v>
      </c>
      <c r="C38" s="28" t="s">
        <v>54</v>
      </c>
      <c r="D38" s="110">
        <f>E38*C8</f>
        <v>2672.325</v>
      </c>
      <c r="E38" s="110">
        <v>0.25</v>
      </c>
      <c r="F38" s="77" t="s">
        <v>100</v>
      </c>
    </row>
    <row r="39" spans="1:6" ht="30" outlineLevel="1">
      <c r="A39" s="75" t="s">
        <v>22</v>
      </c>
      <c r="B39" s="33" t="s">
        <v>49</v>
      </c>
      <c r="C39" s="33"/>
      <c r="D39" s="39"/>
      <c r="E39" s="114"/>
      <c r="F39" s="78"/>
    </row>
    <row r="40" spans="1:6" ht="45" customHeight="1" outlineLevel="1">
      <c r="A40" s="79">
        <v>21</v>
      </c>
      <c r="B40" s="4" t="s">
        <v>48</v>
      </c>
      <c r="C40" s="28" t="s">
        <v>56</v>
      </c>
      <c r="D40" s="117">
        <f>E40*C8</f>
        <v>11116.872</v>
      </c>
      <c r="E40" s="110">
        <v>1.04</v>
      </c>
      <c r="F40" s="77" t="s">
        <v>100</v>
      </c>
    </row>
    <row r="41" spans="1:6" ht="9.75">
      <c r="A41" s="80" t="s">
        <v>93</v>
      </c>
      <c r="B41" s="42"/>
      <c r="C41" s="42"/>
      <c r="D41" s="118">
        <f>D40+D38+D36+D28+D20</f>
        <v>77069.853</v>
      </c>
      <c r="E41" s="118">
        <f>E40+E38+E36+E28+E20</f>
        <v>7.21</v>
      </c>
      <c r="F41" s="107"/>
    </row>
    <row r="42" spans="1:6" ht="30">
      <c r="A42" s="73" t="s">
        <v>42</v>
      </c>
      <c r="B42" s="30" t="s">
        <v>41</v>
      </c>
      <c r="C42" s="30"/>
      <c r="D42" s="31"/>
      <c r="E42" s="32"/>
      <c r="F42" s="74"/>
    </row>
    <row r="43" spans="1:6" ht="9.75" outlineLevel="1">
      <c r="A43" s="76">
        <v>1</v>
      </c>
      <c r="B43" s="45" t="s">
        <v>83</v>
      </c>
      <c r="C43" s="37" t="s">
        <v>51</v>
      </c>
      <c r="D43" s="28"/>
      <c r="E43" s="35"/>
      <c r="F43" s="121" t="s">
        <v>101</v>
      </c>
    </row>
    <row r="44" spans="1:6" ht="146.25" customHeight="1" outlineLevel="1">
      <c r="A44" s="76">
        <v>2</v>
      </c>
      <c r="B44" s="12" t="s">
        <v>115</v>
      </c>
      <c r="C44" s="37" t="s">
        <v>57</v>
      </c>
      <c r="D44" s="28"/>
      <c r="E44" s="35"/>
      <c r="F44" s="121"/>
    </row>
    <row r="45" spans="1:6" ht="20.25" outlineLevel="1">
      <c r="A45" s="76">
        <v>3</v>
      </c>
      <c r="B45" s="34" t="s">
        <v>85</v>
      </c>
      <c r="C45" s="37" t="s">
        <v>50</v>
      </c>
      <c r="D45" s="28"/>
      <c r="E45" s="35"/>
      <c r="F45" s="121"/>
    </row>
    <row r="46" spans="1:6" ht="20.25" outlineLevel="1">
      <c r="A46" s="76">
        <v>4</v>
      </c>
      <c r="B46" s="34" t="s">
        <v>84</v>
      </c>
      <c r="C46" s="37" t="s">
        <v>52</v>
      </c>
      <c r="D46" s="28"/>
      <c r="E46" s="35"/>
      <c r="F46" s="121"/>
    </row>
    <row r="47" spans="1:6" ht="30" outlineLevel="1">
      <c r="A47" s="76">
        <v>5</v>
      </c>
      <c r="B47" s="34" t="s">
        <v>82</v>
      </c>
      <c r="C47" s="37" t="s">
        <v>52</v>
      </c>
      <c r="D47" s="28"/>
      <c r="E47" s="35"/>
      <c r="F47" s="121"/>
    </row>
    <row r="48" spans="1:6" ht="9.75">
      <c r="A48" s="80" t="s">
        <v>92</v>
      </c>
      <c r="B48" s="42"/>
      <c r="C48" s="42"/>
      <c r="D48" s="111">
        <f>E48*C8</f>
        <v>71404.52399999999</v>
      </c>
      <c r="E48" s="111">
        <v>6.68</v>
      </c>
      <c r="F48" s="107"/>
    </row>
    <row r="49" spans="1:6" ht="30">
      <c r="A49" s="73" t="s">
        <v>43</v>
      </c>
      <c r="B49" s="30" t="s">
        <v>88</v>
      </c>
      <c r="C49" s="30"/>
      <c r="D49" s="39"/>
      <c r="E49" s="40"/>
      <c r="F49" s="78"/>
    </row>
    <row r="50" spans="1:6" ht="9.75" outlineLevel="1">
      <c r="A50" s="76">
        <v>1</v>
      </c>
      <c r="B50" s="36" t="s">
        <v>83</v>
      </c>
      <c r="C50" s="37" t="s">
        <v>57</v>
      </c>
      <c r="D50" s="37"/>
      <c r="E50" s="38"/>
      <c r="F50" s="121" t="s">
        <v>101</v>
      </c>
    </row>
    <row r="51" spans="1:6" ht="40.5" outlineLevel="1">
      <c r="A51" s="76">
        <v>2</v>
      </c>
      <c r="B51" s="36" t="s">
        <v>112</v>
      </c>
      <c r="C51" s="37" t="s">
        <v>52</v>
      </c>
      <c r="D51" s="37"/>
      <c r="E51" s="38"/>
      <c r="F51" s="121"/>
    </row>
    <row r="52" spans="1:6" ht="20.25" customHeight="1" outlineLevel="1">
      <c r="A52" s="76">
        <v>3</v>
      </c>
      <c r="B52" s="36" t="s">
        <v>86</v>
      </c>
      <c r="C52" s="37" t="s">
        <v>52</v>
      </c>
      <c r="D52" s="37"/>
      <c r="E52" s="38"/>
      <c r="F52" s="121"/>
    </row>
    <row r="53" spans="1:6" ht="20.25" outlineLevel="1">
      <c r="A53" s="76">
        <v>4</v>
      </c>
      <c r="B53" s="36" t="s">
        <v>87</v>
      </c>
      <c r="C53" s="37" t="s">
        <v>52</v>
      </c>
      <c r="D53" s="37"/>
      <c r="E53" s="38"/>
      <c r="F53" s="121"/>
    </row>
    <row r="54" spans="1:6" ht="9.75">
      <c r="A54" s="80" t="s">
        <v>91</v>
      </c>
      <c r="B54" s="42"/>
      <c r="C54" s="42"/>
      <c r="D54" s="111">
        <f>E54*C8</f>
        <v>11972.016</v>
      </c>
      <c r="E54" s="111">
        <v>1.12</v>
      </c>
      <c r="F54" s="107"/>
    </row>
    <row r="55" spans="1:6" ht="9.75">
      <c r="A55" s="73" t="s">
        <v>66</v>
      </c>
      <c r="B55" s="30" t="s">
        <v>62</v>
      </c>
      <c r="C55" s="30"/>
      <c r="D55" s="31"/>
      <c r="E55" s="32"/>
      <c r="F55" s="74"/>
    </row>
    <row r="56" spans="1:6" s="7" customFormat="1" ht="9.75" outlineLevel="1">
      <c r="A56" s="81" t="s">
        <v>23</v>
      </c>
      <c r="B56" s="33" t="s">
        <v>63</v>
      </c>
      <c r="C56" s="33"/>
      <c r="D56" s="27"/>
      <c r="E56" s="47"/>
      <c r="F56" s="82"/>
    </row>
    <row r="57" spans="1:6" ht="20.25" outlineLevel="1">
      <c r="A57" s="83">
        <v>1</v>
      </c>
      <c r="B57" s="48" t="s">
        <v>12</v>
      </c>
      <c r="C57" s="28" t="s">
        <v>57</v>
      </c>
      <c r="D57" s="41"/>
      <c r="E57" s="35"/>
      <c r="F57" s="121" t="s">
        <v>120</v>
      </c>
    </row>
    <row r="58" spans="1:6" ht="20.25" outlineLevel="1">
      <c r="A58" s="83">
        <v>2</v>
      </c>
      <c r="B58" s="48" t="s">
        <v>11</v>
      </c>
      <c r="C58" s="28" t="s">
        <v>61</v>
      </c>
      <c r="D58" s="41"/>
      <c r="E58" s="35"/>
      <c r="F58" s="121"/>
    </row>
    <row r="59" spans="1:6" ht="20.25" outlineLevel="1">
      <c r="A59" s="83">
        <v>3</v>
      </c>
      <c r="B59" s="48" t="s">
        <v>131</v>
      </c>
      <c r="C59" s="28"/>
      <c r="D59" s="41"/>
      <c r="E59" s="35"/>
      <c r="F59" s="121"/>
    </row>
    <row r="60" spans="1:6" ht="9.75" outlineLevel="1">
      <c r="A60" s="83">
        <v>4</v>
      </c>
      <c r="B60" s="48" t="s">
        <v>10</v>
      </c>
      <c r="C60" s="28" t="s">
        <v>61</v>
      </c>
      <c r="D60" s="41"/>
      <c r="E60" s="35"/>
      <c r="F60" s="121"/>
    </row>
    <row r="61" spans="1:6" ht="20.25" outlineLevel="1">
      <c r="A61" s="83">
        <v>5</v>
      </c>
      <c r="B61" s="48" t="s">
        <v>9</v>
      </c>
      <c r="C61" s="28" t="s">
        <v>57</v>
      </c>
      <c r="D61" s="41"/>
      <c r="E61" s="35"/>
      <c r="F61" s="121"/>
    </row>
    <row r="62" spans="1:6" ht="10.5" customHeight="1" outlineLevel="1">
      <c r="A62" s="2"/>
      <c r="B62" s="2" t="s">
        <v>132</v>
      </c>
      <c r="D62" s="117">
        <f>E62*C8</f>
        <v>29823.146999999997</v>
      </c>
      <c r="E62" s="110">
        <v>2.79</v>
      </c>
      <c r="F62" s="121"/>
    </row>
    <row r="63" spans="1:6" s="7" customFormat="1" ht="9.75" outlineLevel="1">
      <c r="A63" s="81" t="s">
        <v>24</v>
      </c>
      <c r="B63" s="33" t="s">
        <v>65</v>
      </c>
      <c r="C63" s="33"/>
      <c r="D63" s="27"/>
      <c r="E63" s="47"/>
      <c r="F63" s="82"/>
    </row>
    <row r="64" spans="1:6" ht="9.75" outlineLevel="1">
      <c r="A64" s="83">
        <v>6</v>
      </c>
      <c r="B64" s="48" t="s">
        <v>8</v>
      </c>
      <c r="C64" s="28" t="s">
        <v>68</v>
      </c>
      <c r="D64" s="41"/>
      <c r="E64" s="35"/>
      <c r="F64" s="121" t="s">
        <v>102</v>
      </c>
    </row>
    <row r="65" spans="1:6" ht="9.75" outlineLevel="1">
      <c r="A65" s="83">
        <v>7</v>
      </c>
      <c r="B65" s="48" t="s">
        <v>7</v>
      </c>
      <c r="C65" s="28" t="s">
        <v>68</v>
      </c>
      <c r="D65" s="41"/>
      <c r="E65" s="35"/>
      <c r="F65" s="121"/>
    </row>
    <row r="66" spans="1:6" ht="9.75" outlineLevel="1">
      <c r="A66" s="83">
        <v>8</v>
      </c>
      <c r="B66" s="48" t="s">
        <v>6</v>
      </c>
      <c r="C66" s="28" t="s">
        <v>57</v>
      </c>
      <c r="D66" s="41"/>
      <c r="E66" s="35"/>
      <c r="F66" s="121"/>
    </row>
    <row r="67" spans="1:6" ht="26.25" customHeight="1" outlineLevel="1">
      <c r="A67" s="83">
        <v>9</v>
      </c>
      <c r="B67" s="48" t="s">
        <v>5</v>
      </c>
      <c r="C67" s="28" t="s">
        <v>57</v>
      </c>
      <c r="D67" s="41"/>
      <c r="E67" s="35"/>
      <c r="F67" s="121"/>
    </row>
    <row r="68" spans="1:6" ht="26.25" customHeight="1" outlineLevel="1">
      <c r="A68" s="83">
        <v>10</v>
      </c>
      <c r="B68" s="48" t="s">
        <v>4</v>
      </c>
      <c r="C68" s="28" t="s">
        <v>68</v>
      </c>
      <c r="D68" s="41"/>
      <c r="E68" s="35"/>
      <c r="F68" s="121"/>
    </row>
    <row r="69" spans="1:6" ht="9.75" outlineLevel="1">
      <c r="A69" s="2"/>
      <c r="B69" s="2" t="s">
        <v>133</v>
      </c>
      <c r="D69" s="112">
        <f>E69*C8</f>
        <v>24692.283</v>
      </c>
      <c r="E69" s="112">
        <v>2.31</v>
      </c>
      <c r="F69" s="121"/>
    </row>
    <row r="70" spans="1:6" s="7" customFormat="1" ht="9.75" outlineLevel="1">
      <c r="A70" s="81" t="s">
        <v>25</v>
      </c>
      <c r="B70" s="26" t="s">
        <v>64</v>
      </c>
      <c r="C70" s="33"/>
      <c r="D70" s="27"/>
      <c r="E70" s="47"/>
      <c r="F70" s="82"/>
    </row>
    <row r="71" spans="1:6" ht="9.75" outlineLevel="1">
      <c r="A71" s="83">
        <v>11</v>
      </c>
      <c r="B71" s="48" t="s">
        <v>2</v>
      </c>
      <c r="C71" s="28" t="s">
        <v>57</v>
      </c>
      <c r="D71" s="41"/>
      <c r="E71" s="35"/>
      <c r="F71" s="121" t="s">
        <v>119</v>
      </c>
    </row>
    <row r="72" spans="1:6" ht="9.75" outlineLevel="1">
      <c r="A72" s="83">
        <v>12</v>
      </c>
      <c r="B72" s="48" t="s">
        <v>3</v>
      </c>
      <c r="C72" s="28" t="s">
        <v>57</v>
      </c>
      <c r="D72" s="41"/>
      <c r="E72" s="35"/>
      <c r="F72" s="121"/>
    </row>
    <row r="73" spans="1:6" ht="30" outlineLevel="1">
      <c r="A73" s="83">
        <v>13</v>
      </c>
      <c r="B73" s="48" t="s">
        <v>1</v>
      </c>
      <c r="C73" s="28" t="s">
        <v>57</v>
      </c>
      <c r="D73" s="41"/>
      <c r="E73" s="35"/>
      <c r="F73" s="121"/>
    </row>
    <row r="74" spans="1:6" ht="20.25" outlineLevel="1">
      <c r="A74" s="83">
        <v>14</v>
      </c>
      <c r="B74" s="48" t="s">
        <v>0</v>
      </c>
      <c r="C74" s="28" t="s">
        <v>57</v>
      </c>
      <c r="D74" s="41"/>
      <c r="E74" s="35"/>
      <c r="F74" s="121"/>
    </row>
    <row r="75" spans="1:6" ht="9.75" outlineLevel="1">
      <c r="A75" s="83">
        <v>15</v>
      </c>
      <c r="B75" s="48" t="s">
        <v>74</v>
      </c>
      <c r="C75" s="28" t="s">
        <v>55</v>
      </c>
      <c r="D75" s="41"/>
      <c r="E75" s="35"/>
      <c r="F75" s="121"/>
    </row>
    <row r="76" spans="1:6" ht="9.75" outlineLevel="1">
      <c r="A76" s="2"/>
      <c r="B76" s="2" t="s">
        <v>134</v>
      </c>
      <c r="D76" s="117">
        <f>E76*C8</f>
        <v>24371.603999999996</v>
      </c>
      <c r="E76" s="110">
        <v>2.28</v>
      </c>
      <c r="F76" s="121"/>
    </row>
    <row r="77" spans="1:6" s="7" customFormat="1" ht="9.75" outlineLevel="1">
      <c r="A77" s="81" t="s">
        <v>26</v>
      </c>
      <c r="B77" s="26" t="s">
        <v>17</v>
      </c>
      <c r="C77" s="33"/>
      <c r="D77" s="46"/>
      <c r="E77" s="47"/>
      <c r="F77" s="82"/>
    </row>
    <row r="78" spans="1:8" ht="9.75" outlineLevel="1">
      <c r="A78" s="83">
        <v>15</v>
      </c>
      <c r="B78" s="48" t="s">
        <v>16</v>
      </c>
      <c r="C78" s="49" t="s">
        <v>51</v>
      </c>
      <c r="D78" s="117">
        <f>E78*C8</f>
        <v>7589.402999999999</v>
      </c>
      <c r="E78" s="110">
        <v>0.71</v>
      </c>
      <c r="F78" s="77" t="s">
        <v>103</v>
      </c>
      <c r="G78" s="6"/>
      <c r="H78" s="6"/>
    </row>
    <row r="79" spans="1:6" ht="9.75">
      <c r="A79" s="80" t="s">
        <v>90</v>
      </c>
      <c r="B79" s="50"/>
      <c r="C79" s="50"/>
      <c r="D79" s="43"/>
      <c r="E79" s="44"/>
      <c r="F79" s="77"/>
    </row>
    <row r="80" spans="1:6" ht="9.75">
      <c r="A80" s="73" t="s">
        <v>13</v>
      </c>
      <c r="B80" s="25" t="s">
        <v>71</v>
      </c>
      <c r="C80" s="25"/>
      <c r="D80" s="29"/>
      <c r="E80" s="51"/>
      <c r="F80" s="84"/>
    </row>
    <row r="81" spans="1:6" ht="33.75" customHeight="1" outlineLevel="1">
      <c r="A81" s="79">
        <v>1</v>
      </c>
      <c r="B81" s="48" t="s">
        <v>72</v>
      </c>
      <c r="C81" s="52" t="s">
        <v>109</v>
      </c>
      <c r="D81" s="28"/>
      <c r="E81" s="35"/>
      <c r="F81" s="121" t="s">
        <v>116</v>
      </c>
    </row>
    <row r="82" spans="1:6" ht="40.5" outlineLevel="1">
      <c r="A82" s="79">
        <v>2</v>
      </c>
      <c r="B82" s="48" t="s">
        <v>73</v>
      </c>
      <c r="C82" s="52" t="s">
        <v>109</v>
      </c>
      <c r="D82" s="41"/>
      <c r="E82" s="35"/>
      <c r="F82" s="121"/>
    </row>
    <row r="83" spans="1:6" ht="9.75">
      <c r="A83" s="125" t="s">
        <v>89</v>
      </c>
      <c r="B83" s="126"/>
      <c r="C83" s="126"/>
      <c r="D83" s="111">
        <f>E83*C8</f>
        <v>34954.011</v>
      </c>
      <c r="E83" s="111">
        <v>3.27</v>
      </c>
      <c r="F83" s="107"/>
    </row>
    <row r="84" spans="1:6" ht="10.5" thickBot="1">
      <c r="A84" s="127" t="s">
        <v>14</v>
      </c>
      <c r="B84" s="128"/>
      <c r="C84" s="128"/>
      <c r="D84" s="85"/>
      <c r="E84" s="86"/>
      <c r="F84" s="115">
        <f>E20+E28+E36+E38+E40+E48+E54+E62+E69+E76+E78+E83</f>
        <v>26.37</v>
      </c>
    </row>
    <row r="85" spans="1:6" ht="9.75">
      <c r="A85" s="15"/>
      <c r="B85" s="15"/>
      <c r="C85" s="15"/>
      <c r="D85" s="16"/>
      <c r="E85" s="17"/>
      <c r="F85" s="15"/>
    </row>
    <row r="86" spans="1:6" ht="10.5" thickBot="1">
      <c r="A86" s="120" t="s">
        <v>76</v>
      </c>
      <c r="B86" s="120"/>
      <c r="C86" s="120"/>
      <c r="D86" s="120"/>
      <c r="E86" s="120"/>
      <c r="F86" s="120"/>
    </row>
    <row r="87" spans="1:6" ht="45" thickBot="1">
      <c r="A87" s="70" t="s">
        <v>39</v>
      </c>
      <c r="B87" s="105" t="s">
        <v>37</v>
      </c>
      <c r="C87" s="71" t="s">
        <v>38</v>
      </c>
      <c r="D87" s="106" t="s">
        <v>137</v>
      </c>
      <c r="E87" s="71" t="s">
        <v>114</v>
      </c>
      <c r="F87" s="72" t="s">
        <v>107</v>
      </c>
    </row>
    <row r="88" spans="1:6" ht="10.5" thickBot="1">
      <c r="A88" s="87">
        <v>1</v>
      </c>
      <c r="B88" s="88">
        <v>2</v>
      </c>
      <c r="C88" s="88">
        <v>3</v>
      </c>
      <c r="D88" s="88">
        <v>4</v>
      </c>
      <c r="E88" s="88">
        <v>5</v>
      </c>
      <c r="F88" s="89">
        <v>6</v>
      </c>
    </row>
    <row r="89" spans="1:6" ht="30">
      <c r="A89" s="90" t="s">
        <v>40</v>
      </c>
      <c r="B89" s="30" t="s">
        <v>77</v>
      </c>
      <c r="C89" s="30"/>
      <c r="D89" s="31"/>
      <c r="E89" s="31"/>
      <c r="F89" s="91"/>
    </row>
    <row r="90" spans="1:6" ht="20.25">
      <c r="A90" s="92">
        <v>1</v>
      </c>
      <c r="B90" s="36" t="s">
        <v>136</v>
      </c>
      <c r="C90" s="37" t="s">
        <v>68</v>
      </c>
      <c r="D90" s="108">
        <v>10000</v>
      </c>
      <c r="E90" s="110">
        <f>D90/C8</f>
        <v>0.9355149542065431</v>
      </c>
      <c r="F90" s="124" t="s">
        <v>104</v>
      </c>
    </row>
    <row r="91" spans="1:6" ht="9.75">
      <c r="A91" s="92">
        <v>2</v>
      </c>
      <c r="B91" s="36" t="s">
        <v>135</v>
      </c>
      <c r="C91" s="37" t="s">
        <v>55</v>
      </c>
      <c r="D91" s="108">
        <v>1500</v>
      </c>
      <c r="E91" s="110">
        <f>D91/C8</f>
        <v>0.14032724313098147</v>
      </c>
      <c r="F91" s="124"/>
    </row>
    <row r="92" spans="1:6" ht="9.75">
      <c r="A92" s="92">
        <v>3</v>
      </c>
      <c r="B92" s="36" t="s">
        <v>78</v>
      </c>
      <c r="C92" s="53" t="s">
        <v>55</v>
      </c>
      <c r="D92" s="108">
        <v>1900</v>
      </c>
      <c r="E92" s="110">
        <f>D92/C8</f>
        <v>0.17774784129924318</v>
      </c>
      <c r="F92" s="124"/>
    </row>
    <row r="93" spans="1:6" ht="30">
      <c r="A93" s="90" t="s">
        <v>42</v>
      </c>
      <c r="B93" s="30" t="s">
        <v>79</v>
      </c>
      <c r="C93" s="30"/>
      <c r="D93" s="31"/>
      <c r="E93" s="54"/>
      <c r="F93" s="74"/>
    </row>
    <row r="94" spans="1:6" ht="9.75">
      <c r="A94" s="92">
        <v>1</v>
      </c>
      <c r="B94" s="55" t="s">
        <v>97</v>
      </c>
      <c r="C94" s="37" t="s">
        <v>80</v>
      </c>
      <c r="D94" s="109">
        <v>18270</v>
      </c>
      <c r="E94" s="110">
        <f>D94/C8</f>
        <v>1.7091858213353541</v>
      </c>
      <c r="F94" s="93" t="s">
        <v>105</v>
      </c>
    </row>
    <row r="95" spans="1:6" ht="9.75">
      <c r="A95" s="92">
        <v>2</v>
      </c>
      <c r="B95" s="55" t="s">
        <v>96</v>
      </c>
      <c r="C95" s="37" t="s">
        <v>55</v>
      </c>
      <c r="D95" s="109">
        <v>1485</v>
      </c>
      <c r="E95" s="110">
        <f>D95/C8</f>
        <v>0.13892397069967163</v>
      </c>
      <c r="F95" s="93" t="s">
        <v>106</v>
      </c>
    </row>
    <row r="96" spans="1:6" ht="9.75">
      <c r="A96" s="90" t="s">
        <v>43</v>
      </c>
      <c r="B96" s="25" t="s">
        <v>71</v>
      </c>
      <c r="C96" s="30"/>
      <c r="D96" s="31"/>
      <c r="E96" s="54"/>
      <c r="F96" s="74"/>
    </row>
    <row r="97" spans="1:6" ht="40.5">
      <c r="A97" s="79">
        <v>1</v>
      </c>
      <c r="B97" s="56" t="s">
        <v>81</v>
      </c>
      <c r="C97" s="28" t="s">
        <v>56</v>
      </c>
      <c r="D97" s="109">
        <v>36900</v>
      </c>
      <c r="E97" s="110">
        <f>D97/C8</f>
        <v>3.452050181022144</v>
      </c>
      <c r="F97" s="77" t="s">
        <v>104</v>
      </c>
    </row>
    <row r="98" spans="1:6" ht="9.75">
      <c r="A98" s="94" t="s">
        <v>14</v>
      </c>
      <c r="B98" s="18"/>
      <c r="C98" s="18"/>
      <c r="D98" s="19"/>
      <c r="E98" s="24"/>
      <c r="F98" s="95"/>
    </row>
    <row r="99" spans="1:6" ht="9.75">
      <c r="A99" s="96"/>
      <c r="B99" s="20"/>
      <c r="C99" s="20"/>
      <c r="D99" s="16"/>
      <c r="E99" s="17"/>
      <c r="F99" s="97"/>
    </row>
    <row r="100" spans="1:6" ht="9.75">
      <c r="A100" s="98"/>
      <c r="B100" s="25" t="s">
        <v>124</v>
      </c>
      <c r="C100" s="22"/>
      <c r="D100" s="23"/>
      <c r="E100" s="24"/>
      <c r="F100" s="82"/>
    </row>
    <row r="101" spans="1:6" ht="21" thickBot="1">
      <c r="A101" s="99"/>
      <c r="B101" s="100" t="s">
        <v>125</v>
      </c>
      <c r="C101" s="101"/>
      <c r="D101" s="102"/>
      <c r="E101" s="103" t="s">
        <v>138</v>
      </c>
      <c r="F101" s="104" t="s">
        <v>101</v>
      </c>
    </row>
    <row r="102" spans="1:6" ht="9.75">
      <c r="A102" s="57"/>
      <c r="B102" s="11"/>
      <c r="C102" s="11"/>
      <c r="D102" s="11"/>
      <c r="E102" s="9"/>
      <c r="F102" s="9"/>
    </row>
    <row r="103" spans="1:6" ht="9.75">
      <c r="A103" s="122"/>
      <c r="B103" s="122"/>
      <c r="C103" s="122"/>
      <c r="D103" s="122"/>
      <c r="E103" s="122"/>
      <c r="F103" s="122"/>
    </row>
    <row r="104" spans="1:6" ht="9.75">
      <c r="A104" s="12"/>
      <c r="B104" s="12"/>
      <c r="C104" s="12"/>
      <c r="D104" s="12"/>
      <c r="E104" s="12"/>
      <c r="F104" s="12"/>
    </row>
    <row r="105" spans="1:6" ht="9.75">
      <c r="A105" s="64" t="s">
        <v>118</v>
      </c>
      <c r="B105" s="65"/>
      <c r="C105" s="66"/>
      <c r="D105" s="67"/>
      <c r="E105" s="68"/>
      <c r="F105" s="69">
        <f>F84+E90+E91+E92+E94+E95++E97</f>
        <v>32.92375001169394</v>
      </c>
    </row>
    <row r="106" spans="1:6" ht="9.75">
      <c r="A106" s="58"/>
      <c r="B106" s="59"/>
      <c r="C106" s="60"/>
      <c r="D106" s="61"/>
      <c r="E106" s="62"/>
      <c r="F106" s="63"/>
    </row>
    <row r="107" spans="1:6" ht="9.75">
      <c r="A107" s="129" t="s">
        <v>141</v>
      </c>
      <c r="B107" s="130"/>
      <c r="C107" s="129"/>
      <c r="D107" s="131"/>
      <c r="E107" s="132"/>
      <c r="F107" s="133">
        <f>F105*C8</f>
        <v>351931.841</v>
      </c>
    </row>
    <row r="108" spans="1:6" ht="9.75">
      <c r="A108" s="134" t="s">
        <v>142</v>
      </c>
      <c r="C108" s="135"/>
      <c r="D108" s="136"/>
      <c r="E108" s="137"/>
      <c r="F108" s="138">
        <f>F107*12</f>
        <v>4223182.092</v>
      </c>
    </row>
    <row r="109" spans="1:6" ht="9.75">
      <c r="A109" s="134"/>
      <c r="C109" s="135"/>
      <c r="D109" s="136"/>
      <c r="E109" s="137"/>
      <c r="F109" s="138"/>
    </row>
    <row r="110" spans="1:3" ht="9.75">
      <c r="A110" s="2" t="s">
        <v>110</v>
      </c>
      <c r="C110" s="2" t="s">
        <v>113</v>
      </c>
    </row>
    <row r="111" spans="1:5" ht="9.75">
      <c r="A111" s="2"/>
      <c r="E111" s="1" t="s">
        <v>126</v>
      </c>
    </row>
    <row r="112" ht="9.75">
      <c r="A112" s="2"/>
    </row>
    <row r="113" spans="1:3" ht="9.75">
      <c r="A113" s="2" t="s">
        <v>111</v>
      </c>
      <c r="B113" s="13"/>
      <c r="C113" s="2" t="s">
        <v>117</v>
      </c>
    </row>
    <row r="114" ht="9.75">
      <c r="B114" s="5"/>
    </row>
  </sheetData>
  <sheetProtection/>
  <mergeCells count="18">
    <mergeCell ref="A103:F103"/>
    <mergeCell ref="A8:B8"/>
    <mergeCell ref="F90:F92"/>
    <mergeCell ref="F71:F76"/>
    <mergeCell ref="A83:C83"/>
    <mergeCell ref="A84:C84"/>
    <mergeCell ref="F22:F28"/>
    <mergeCell ref="F15:F20"/>
    <mergeCell ref="F64:F69"/>
    <mergeCell ref="A5:F5"/>
    <mergeCell ref="A10:F10"/>
    <mergeCell ref="A86:F86"/>
    <mergeCell ref="F57:F62"/>
    <mergeCell ref="F30:F36"/>
    <mergeCell ref="A6:F6"/>
    <mergeCell ref="F43:F47"/>
    <mergeCell ref="F50:F53"/>
    <mergeCell ref="F81:F8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2018-06-09T16:53:23Z</cp:lastPrinted>
  <dcterms:created xsi:type="dcterms:W3CDTF">1996-10-08T23:32:33Z</dcterms:created>
  <dcterms:modified xsi:type="dcterms:W3CDTF">2022-07-15T08:54:41Z</dcterms:modified>
  <cp:category/>
  <cp:version/>
  <cp:contentType/>
  <cp:contentStatus/>
</cp:coreProperties>
</file>