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80" windowHeight="7455"/>
  </bookViews>
  <sheets>
    <sheet name="Вил9-2018-2019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72" i="5"/>
  <c r="E74" i="5" l="1"/>
  <c r="E75" i="5" s="1"/>
  <c r="E43" i="5" l="1"/>
  <c r="E65" i="5"/>
  <c r="E66" i="5" l="1"/>
  <c r="E77" i="5" s="1"/>
</calcChain>
</file>

<file path=xl/sharedStrings.xml><?xml version="1.0" encoding="utf-8"?>
<sst xmlns="http://schemas.openxmlformats.org/spreadsheetml/2006/main" count="161" uniqueCount="124">
  <si>
    <r>
      <t>Рассчетная площадь,  м</t>
    </r>
    <r>
      <rPr>
        <b/>
        <vertAlign val="superscript"/>
        <sz val="8"/>
        <rFont val="Arial"/>
        <family val="2"/>
        <charset val="204"/>
      </rPr>
      <t>2</t>
    </r>
  </si>
  <si>
    <t>I. Обязательные услуги (услуги управляющей компании)</t>
  </si>
  <si>
    <t>№ п/п</t>
  </si>
  <si>
    <t>Наименование работ</t>
  </si>
  <si>
    <t>Периодичность оказания услуг</t>
  </si>
  <si>
    <t>Годовая плата, руб.</t>
  </si>
  <si>
    <r>
      <t>Стоимость на 1 м</t>
    </r>
    <r>
      <rPr>
        <b/>
        <vertAlign val="superscript"/>
        <sz val="8"/>
        <color indexed="8"/>
        <rFont val="Arial"/>
        <family val="2"/>
        <charset val="204"/>
      </rPr>
      <t>2</t>
    </r>
    <r>
      <rPr>
        <b/>
        <sz val="8"/>
        <color indexed="8"/>
        <rFont val="Arial"/>
        <family val="2"/>
        <charset val="204"/>
      </rPr>
      <t xml:space="preserve"> общей площади, руб./мес</t>
    </r>
  </si>
  <si>
    <t>Нормативные документы</t>
  </si>
  <si>
    <t>А</t>
  </si>
  <si>
    <t>Работы и услуги по содержанию общего имущества в многоквартирном доме</t>
  </si>
  <si>
    <t>А1</t>
  </si>
  <si>
    <t>Работы по содержанию помещений, входящих в состав общего имущества в многоквартирном доме</t>
  </si>
  <si>
    <t>СанПин - 3.5.2.1376-03, П.П. №290, Постановление Госстроя РФ №170</t>
  </si>
  <si>
    <t>1 раз в неделю</t>
  </si>
  <si>
    <t>Специализированная уборка в технических помещениях;</t>
  </si>
  <si>
    <t>2 раза в год</t>
  </si>
  <si>
    <t>Очистка систем защиты от грязи (металлических решеток, ячеистых покрытий, приямков, текстильных матов).</t>
  </si>
  <si>
    <t>3 раза в месяц</t>
  </si>
  <si>
    <t>А2</t>
  </si>
  <si>
    <r>
  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(придомовая территория), в </t>
    </r>
    <r>
      <rPr>
        <b/>
        <u/>
        <sz val="8"/>
        <color indexed="8"/>
        <rFont val="Arial"/>
        <family val="2"/>
        <charset val="204"/>
      </rPr>
      <t>холодный период года</t>
    </r>
  </si>
  <si>
    <t>Очистка придомовой территории и крышек люков колодцев и пожарных гидрантов от свежевыпавшего снега, а также снега наносного происхождения (или подметание такой территории, свободной от снежного покрова);</t>
  </si>
  <si>
    <t>5 раз в неделю</t>
  </si>
  <si>
    <t>Очистка от мусора урн, установленных возле подъездов,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</si>
  <si>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</si>
  <si>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А3</t>
  </si>
  <si>
    <r>
      <t xml:space="preserve">Работы по содержанию придомовой территории </t>
    </r>
    <r>
      <rPr>
        <b/>
        <u/>
        <sz val="8"/>
        <color indexed="8"/>
        <rFont val="Arial"/>
        <family val="2"/>
        <charset val="204"/>
      </rPr>
      <t>в теплый период года</t>
    </r>
  </si>
  <si>
    <t>Подметание и уборка придомовой территории;</t>
  </si>
  <si>
    <t>Постановление Госстроя РФ №170, СанПин 2.1.2.2 645-10, П.П. №290</t>
  </si>
  <si>
    <t>Уборка контейнерных площадок, расположенных на территории общего имущества многоквартирного дома;</t>
  </si>
  <si>
    <t>Очистка от мусора /промывка урн, установленных возле подъездов;</t>
  </si>
  <si>
    <t>5/2 раза в неделю</t>
  </si>
  <si>
    <t>Уборка и выкашивание газонов;</t>
  </si>
  <si>
    <t>4 раза за период</t>
  </si>
  <si>
    <t>Прочистка ливневой канализации;</t>
  </si>
  <si>
    <t>Уборка крыльца, приямков и площадки перед входом в подъезд.</t>
  </si>
  <si>
    <t>А5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</si>
  <si>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</si>
  <si>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Работа аварийно-диспетчерской службы</t>
  </si>
  <si>
    <t>круглосуточно</t>
  </si>
  <si>
    <t>П.П. №491, П.П. №290</t>
  </si>
  <si>
    <t>Дератизация и дезинсекция</t>
  </si>
  <si>
    <t>Проведение дератизации и дезинсекции помещений, входящих в состав общего имущества в многоквартирном доме.</t>
  </si>
  <si>
    <t>ГОСТ России 51617-2000, СанПин - 3.5.2.1376-03</t>
  </si>
  <si>
    <t>Б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</si>
  <si>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</si>
  <si>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Проведение технических осмотров: контроль состояния работоспособности инженерных систем; выполнение заявок населения;</t>
  </si>
  <si>
    <t>8 раз в месяц</t>
  </si>
  <si>
    <t>ЖК РФ ФЗ №188, П.П. №491, П.П. №290, ГОСТ России 51617-2000, Постановление Госстроя РФ №170</t>
  </si>
  <si>
    <r>
      <t xml:space="preserve">Профилактический ремонт и устранение незначительных неисправностей в системах отопления, водоснабжения, водоотведения, электроснабжения (замена лампочек  в осветительных приборах лестниц, коридоров, машинных отделениях, восстановление кабель-каналов и кабеля до 1 м., замена не функционирующих розеток, выключателей, поврежденных распаячных коробок, поврежденных осветительных приборов в коридорах, лестницах, проездах, машинных отделениях, ремонт участков канализационного трубопровода, вводного трубопровода до 1 м., замена запорной арматуры и кранов регулировки на отопительных приборах, а также замена участка трубопровода отопления до 1 м. в </t>
    </r>
    <r>
      <rPr>
        <u/>
        <sz val="8"/>
        <color indexed="8"/>
        <rFont val="Arial"/>
        <family val="2"/>
        <charset val="204"/>
      </rPr>
      <t>коридорах и лестницах</t>
    </r>
    <r>
      <rPr>
        <sz val="8"/>
        <color indexed="8"/>
        <rFont val="Arial"/>
        <family val="2"/>
        <charset val="204"/>
      </rPr>
      <t>);</t>
    </r>
  </si>
  <si>
    <t>по необходимости</t>
  </si>
  <si>
    <t>Промывка, опрессовка, консервация и расконсервация системы центрального отопления;</t>
  </si>
  <si>
    <t>Регулировка, наладка и испытание оборудования ИТП и насосной станции, проверка состояния теплоносителя, контроль и замена КИП;</t>
  </si>
  <si>
    <t>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</si>
  <si>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В</t>
  </si>
  <si>
    <t>Работы, необходимые для надлежащего содержания несущих конструкций, входящих в состав общего имущества в многоквартирном доме</t>
  </si>
  <si>
    <t>Проведение технических осмотров конструктивных элементов здания (фундаменты, стены, покрытия, перекрытия, колонны, перегородки, внутренняя отделка, полы, фасады, двери, окна): выявление нарушений эксплуатации и несанкционированных изменений конструктивного решения, трещин, зыбкости, коррозии, плесени, выпучивания, деформации и повреждений;</t>
  </si>
  <si>
    <t>Профилактический  ремонт, устранение незначительных неисправностей в конструктивных элементах здания(заделка повреждений стен, сколов до 50 см ² в коридорах, лестницах, фасадах);</t>
  </si>
  <si>
    <t>Ремонт и укрепление окон и дверей (в отопительный период в течение 24 ч.);</t>
  </si>
  <si>
    <t>Очистка кровли от мусора, грязи, снега, наледи, снежных шапок и сосулек и т.д.</t>
  </si>
  <si>
    <t>Г</t>
  </si>
  <si>
    <t>Управление многоквартирным домом</t>
  </si>
  <si>
    <t>Г1</t>
  </si>
  <si>
    <t>Финансовое планирование, управление персоналом</t>
  </si>
  <si>
    <t>Планирование работ по содержанию и ремонту переданного в управление объекта;</t>
  </si>
  <si>
    <t>П.П. №305, П.П. №491, ВСН 58-88 Приказ Госстроя РФ № 303</t>
  </si>
  <si>
    <t>Планирование расходов и управление финансовыми и техническими ресурсами;</t>
  </si>
  <si>
    <t>Взаимодействие с ресурсоснабжающими организациями;</t>
  </si>
  <si>
    <t>Осуществление систематического контроля над качеством услуг, работ подрядчиков и за исполнением иных договорных обязательств.</t>
  </si>
  <si>
    <t>Г2</t>
  </si>
  <si>
    <t>Бухгалтерский учет и проведение расчётов</t>
  </si>
  <si>
    <t>Расчеты и начисления коммунальных услуг;</t>
  </si>
  <si>
    <t>1 раз в месяц</t>
  </si>
  <si>
    <t>П.П. №305, П.П. №491</t>
  </si>
  <si>
    <t>Ведение бухгалтерской отчетности;</t>
  </si>
  <si>
    <t>Взаимодействие с поставщиками и контрагентами;</t>
  </si>
  <si>
    <t>Отслеживание своевременной оплаты коммунальных услуг, проведение мероприятий по повышению собираемости платежей;</t>
  </si>
  <si>
    <t>Начисление заработной платы.</t>
  </si>
  <si>
    <t>Г3</t>
  </si>
  <si>
    <t>Работа юридического отдела</t>
  </si>
  <si>
    <t>Претензионная работа с должниками;</t>
  </si>
  <si>
    <t>П.П.№354, ЖК РФ ФЗ №188</t>
  </si>
  <si>
    <t>Работа по формированию исходящих писем, ответов на заявления и претензии собственников, ведение документооборота с контрагентами и поставщиками услуг;</t>
  </si>
  <si>
    <t>Взаимодействие с органами государственной и муниципальной власти (ГЖИ, МЧС, СЭС, Администрации районов города, Мэрия города, прокуратура и др.);</t>
  </si>
  <si>
    <t>Подготовка и проведение общего собрания.</t>
  </si>
  <si>
    <t>1 раз в год</t>
  </si>
  <si>
    <t>Г4</t>
  </si>
  <si>
    <t>Работа паспортного стола</t>
  </si>
  <si>
    <t>Контроль, регистрация и учет граждан, выдача справок</t>
  </si>
  <si>
    <t>ФЗ-5242-1</t>
  </si>
  <si>
    <t>Д</t>
  </si>
  <si>
    <t>Прочее</t>
  </si>
  <si>
    <t>Услуги по содержанию общего имущества согласно предписаниям, или для ликвидации причин, угрожающих жизни и здоровью граждан;</t>
  </si>
  <si>
    <t>-----</t>
  </si>
  <si>
    <t>П.П. №491</t>
  </si>
  <si>
    <t>Приобретение расходных материалов, необходимого инструмента, электротехнических и сантехнических изделий, инвентаря для поддержания внутридомовых инженерных систем, конструктивных элементов в надлежащем техническом состоянии, а также расходных материалов для поддержания надлежащего санитарного состояния мест общего пользования.</t>
  </si>
  <si>
    <t>Итог по услугам управляющей компании</t>
  </si>
  <si>
    <t>Годовая стоимость работ и услуг управляющей компании, руб.</t>
  </si>
  <si>
    <t>II. Дополнительные услуги</t>
  </si>
  <si>
    <t>по небходимости</t>
  </si>
  <si>
    <t>Обеспечение работоспособности лифтового оборудования, диспетчеризация, страхование и тех.освидетельствование лифтового оборудования (1 раз в год)</t>
  </si>
  <si>
    <t>П.П. №743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</si>
  <si>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систем дымоудаления, средств противопожарной защиты</t>
  </si>
  <si>
    <t>ежемесячно</t>
  </si>
  <si>
    <t>ТР о требованиях пожарной безопасности от 22.07.2008 ФЗ № 123, Постановление Госстроя РФ №170,П.П. №289</t>
  </si>
  <si>
    <t>Итог по дополнительным услугам</t>
  </si>
  <si>
    <t>Годовая стоимость дополнительных услуг, руб.</t>
  </si>
  <si>
    <t>Годовая стоимость по всем услугам, руб.</t>
  </si>
  <si>
    <t>Генеральный директор ООО УК "Высотник"</t>
  </si>
  <si>
    <t>Селезнев Н. В.</t>
  </si>
  <si>
    <t>_________________</t>
  </si>
  <si>
    <t>МП</t>
  </si>
  <si>
    <t>Собственник помещения</t>
  </si>
  <si>
    <t xml:space="preserve"> _________________</t>
  </si>
  <si>
    <t>ФИО</t>
  </si>
  <si>
    <t>Подпись</t>
  </si>
  <si>
    <t>Решение Совета Депутатов г.Новосибирска от 27.09.2017 г. №469</t>
  </si>
  <si>
    <t>Механизированная уборка территории и вывоз снега</t>
  </si>
  <si>
    <t>А4</t>
  </si>
  <si>
    <t>Ремонт системы вентиляции: устранение неплотностей, засоров; ремонт вытяжных решеток, дифлекторов, зонтов над шахтами;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</si>
  <si>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</si>
  <si>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Сухая или влажная уборка тамбуров, коридоров, лифтовых площадок и лифтовых холлов и кабин, лестничных площадок и маршей;</t>
  </si>
  <si>
    <t>1 раза в неделю</t>
  </si>
  <si>
    <t>По факту</t>
  </si>
  <si>
    <t>Перечень Работ и услуг по содержанию и ремонту общего имушества собственников помещений в многоквартирном доме
 по адрессу г.Новосибирск, ул. Кузьмы Минина дом 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</si>
</sst>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₽;[Red]#,##0.00\ _₽"/>
    <numFmt numFmtId="165" formatCode="0.000"/>
    <numFmt numFmtId="173" formatCode="#,##0.00;[Red]#,##0.00"/>
  </numFmts>
  <fonts count="18" x14ac:knownFonts="1"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vertAlign val="superscript"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justify" wrapText="1"/>
    </xf>
    <xf numFmtId="0" fontId="3" fillId="3" borderId="0" xfId="0" applyFont="1" applyFill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/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16</xdr:row>
      <xdr:rowOff>104775</xdr:rowOff>
    </xdr:from>
    <xdr:to>
      <xdr:col>4</xdr:col>
      <xdr:colOff>657225</xdr:colOff>
      <xdr:row>17</xdr:row>
      <xdr:rowOff>38100</xdr:rowOff>
    </xdr:to>
    <xdr:pic>
      <xdr:nvPicPr>
        <xdr:cNvPr id="2" name="Рисунок 1" descr="snowflakes_PNG7579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819525"/>
          <a:ext cx="342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21</xdr:row>
      <xdr:rowOff>152400</xdr:rowOff>
    </xdr:from>
    <xdr:to>
      <xdr:col>4</xdr:col>
      <xdr:colOff>666750</xdr:colOff>
      <xdr:row>23</xdr:row>
      <xdr:rowOff>85725</xdr:rowOff>
    </xdr:to>
    <xdr:pic>
      <xdr:nvPicPr>
        <xdr:cNvPr id="3" name="Рисунок 2" descr="sun_weather_3497.png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50292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1</xdr:row>
      <xdr:rowOff>123825</xdr:rowOff>
    </xdr:from>
    <xdr:to>
      <xdr:col>5</xdr:col>
      <xdr:colOff>1076325</xdr:colOff>
      <xdr:row>6</xdr:row>
      <xdr:rowOff>19050</xdr:rowOff>
    </xdr:to>
    <xdr:pic>
      <xdr:nvPicPr>
        <xdr:cNvPr id="4" name="Рисунок 3" descr="ЛОГО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23825"/>
          <a:ext cx="733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G91"/>
  <sheetViews>
    <sheetView tabSelected="1" view="pageLayout" topLeftCell="A16" workbookViewId="0">
      <selection activeCell="I80" sqref="I80"/>
    </sheetView>
  </sheetViews>
  <sheetFormatPr defaultColWidth="7" defaultRowHeight="11.25" outlineLevelRow="1" outlineLevelCol="1" x14ac:dyDescent="0.2"/>
  <cols>
    <col min="1" max="1" width="3.85546875" style="2" customWidth="1"/>
    <col min="2" max="2" width="79.7109375" style="4" customWidth="1"/>
    <col min="3" max="3" width="15.28515625" style="3" customWidth="1"/>
    <col min="4" max="4" width="11.28515625" style="2" hidden="1" customWidth="1" outlineLevel="1"/>
    <col min="5" max="5" width="14.85546875" style="3" customWidth="1" collapsed="1"/>
    <col min="6" max="6" width="20.140625" style="4" customWidth="1"/>
    <col min="7" max="16384" width="7" style="3"/>
  </cols>
  <sheetData>
    <row r="1" spans="1:6" ht="24.75" customHeight="1" x14ac:dyDescent="0.2">
      <c r="A1" s="97" t="s">
        <v>123</v>
      </c>
      <c r="B1" s="96"/>
      <c r="C1" s="96"/>
      <c r="D1" s="96"/>
      <c r="E1" s="96"/>
      <c r="F1" s="96"/>
    </row>
    <row r="5" spans="1:6" x14ac:dyDescent="0.2">
      <c r="A5" s="93" t="s">
        <v>0</v>
      </c>
      <c r="B5" s="93"/>
      <c r="C5" s="1">
        <v>10290.5</v>
      </c>
    </row>
    <row r="6" spans="1:6" x14ac:dyDescent="0.2">
      <c r="A6" s="5"/>
      <c r="B6" s="6"/>
      <c r="C6" s="7"/>
    </row>
    <row r="7" spans="1:6" x14ac:dyDescent="0.2">
      <c r="A7" s="94" t="s">
        <v>1</v>
      </c>
      <c r="B7" s="94"/>
      <c r="C7" s="94"/>
      <c r="D7" s="94"/>
      <c r="E7" s="94"/>
      <c r="F7" s="94"/>
    </row>
    <row r="8" spans="1:6" ht="45" x14ac:dyDescent="0.2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</row>
    <row r="9" spans="1:6" x14ac:dyDescent="0.2">
      <c r="A9" s="9">
        <v>1</v>
      </c>
      <c r="B9" s="9">
        <v>2</v>
      </c>
      <c r="C9" s="9">
        <v>3</v>
      </c>
      <c r="D9" s="9">
        <v>4</v>
      </c>
      <c r="E9" s="9">
        <v>4</v>
      </c>
      <c r="F9" s="9">
        <v>5</v>
      </c>
    </row>
    <row r="10" spans="1:6" ht="11.25" customHeight="1" x14ac:dyDescent="0.2">
      <c r="A10" s="10" t="s">
        <v>8</v>
      </c>
      <c r="B10" s="11" t="s">
        <v>9</v>
      </c>
      <c r="C10" s="11"/>
      <c r="D10" s="12"/>
      <c r="E10" s="13">
        <f>E11+E16+E20+E27+E29</f>
        <v>6.66</v>
      </c>
      <c r="F10" s="12"/>
    </row>
    <row r="11" spans="1:6" ht="22.5" outlineLevel="1" x14ac:dyDescent="0.2">
      <c r="A11" s="14" t="s">
        <v>10</v>
      </c>
      <c r="B11" s="15" t="s">
        <v>11</v>
      </c>
      <c r="C11" s="16"/>
      <c r="D11" s="14"/>
      <c r="E11" s="17">
        <v>1.32</v>
      </c>
      <c r="F11" s="14"/>
    </row>
    <row r="12" spans="1:6" ht="22.5" outlineLevel="1" x14ac:dyDescent="0.2">
      <c r="A12" s="20">
        <v>1</v>
      </c>
      <c r="B12" s="18" t="s">
        <v>120</v>
      </c>
      <c r="C12" s="20" t="s">
        <v>121</v>
      </c>
      <c r="D12" s="20"/>
      <c r="E12" s="19"/>
      <c r="F12" s="90" t="s">
        <v>12</v>
      </c>
    </row>
    <row r="13" spans="1:6" ht="22.5" outlineLevel="1" x14ac:dyDescent="0.2">
      <c r="A13" s="20">
        <v>2</v>
      </c>
      <c r="B13" s="18" t="s">
        <v>119</v>
      </c>
      <c r="C13" s="20" t="s">
        <v>13</v>
      </c>
      <c r="D13" s="20"/>
      <c r="E13" s="19"/>
      <c r="F13" s="90"/>
    </row>
    <row r="14" spans="1:6" outlineLevel="1" x14ac:dyDescent="0.2">
      <c r="A14" s="20">
        <v>3</v>
      </c>
      <c r="B14" s="21" t="s">
        <v>14</v>
      </c>
      <c r="C14" s="22" t="s">
        <v>15</v>
      </c>
      <c r="D14" s="22"/>
      <c r="E14" s="23"/>
      <c r="F14" s="90"/>
    </row>
    <row r="15" spans="1:6" ht="22.5" outlineLevel="1" x14ac:dyDescent="0.2">
      <c r="A15" s="20">
        <v>4</v>
      </c>
      <c r="B15" s="18" t="s">
        <v>16</v>
      </c>
      <c r="C15" s="20" t="s">
        <v>17</v>
      </c>
      <c r="D15" s="20"/>
      <c r="E15" s="19"/>
      <c r="F15" s="90"/>
    </row>
    <row r="16" spans="1:6" ht="33.75" outlineLevel="1" x14ac:dyDescent="0.2">
      <c r="A16" s="14" t="s">
        <v>18</v>
      </c>
      <c r="B16" s="15" t="s">
        <v>19</v>
      </c>
      <c r="C16" s="16"/>
      <c r="D16" s="14"/>
      <c r="E16" s="17">
        <v>2.0499999999999998</v>
      </c>
      <c r="F16" s="14"/>
    </row>
    <row r="17" spans="1:6" ht="33.75" outlineLevel="1" x14ac:dyDescent="0.2">
      <c r="A17" s="20">
        <v>5</v>
      </c>
      <c r="B17" s="18" t="s">
        <v>20</v>
      </c>
      <c r="C17" s="20" t="s">
        <v>21</v>
      </c>
      <c r="D17" s="20"/>
      <c r="E17" s="19"/>
      <c r="F17" s="90"/>
    </row>
    <row r="18" spans="1:6" ht="24" customHeight="1" outlineLevel="1" x14ac:dyDescent="0.2">
      <c r="A18" s="20">
        <v>6</v>
      </c>
      <c r="B18" s="18" t="s">
        <v>22</v>
      </c>
      <c r="C18" s="20" t="s">
        <v>21</v>
      </c>
      <c r="D18" s="20"/>
      <c r="E18" s="19"/>
      <c r="F18" s="90"/>
    </row>
    <row r="19" spans="1:6" outlineLevel="1" x14ac:dyDescent="0.2">
      <c r="A19" s="20">
        <v>7</v>
      </c>
      <c r="B19" s="18" t="s">
        <v>23</v>
      </c>
      <c r="C19" s="20" t="s">
        <v>21</v>
      </c>
      <c r="D19" s="20"/>
      <c r="E19" s="19"/>
      <c r="F19" s="90"/>
    </row>
    <row r="20" spans="1:6" outlineLevel="1" x14ac:dyDescent="0.2">
      <c r="A20" s="14" t="s">
        <v>24</v>
      </c>
      <c r="B20" s="15" t="s">
        <v>25</v>
      </c>
      <c r="C20" s="24"/>
      <c r="D20" s="14"/>
      <c r="E20" s="17">
        <v>1.55</v>
      </c>
      <c r="F20" s="14"/>
    </row>
    <row r="21" spans="1:6" ht="11.25" customHeight="1" outlineLevel="1" x14ac:dyDescent="0.2">
      <c r="A21" s="20">
        <v>8</v>
      </c>
      <c r="B21" s="18" t="s">
        <v>26</v>
      </c>
      <c r="C21" s="20" t="s">
        <v>21</v>
      </c>
      <c r="D21" s="20"/>
      <c r="E21" s="19"/>
      <c r="F21" s="90" t="s">
        <v>27</v>
      </c>
    </row>
    <row r="22" spans="1:6" ht="22.5" outlineLevel="1" x14ac:dyDescent="0.2">
      <c r="A22" s="20">
        <v>9</v>
      </c>
      <c r="B22" s="18" t="s">
        <v>28</v>
      </c>
      <c r="C22" s="20" t="s">
        <v>21</v>
      </c>
      <c r="D22" s="20"/>
      <c r="E22" s="19"/>
      <c r="F22" s="90"/>
    </row>
    <row r="23" spans="1:6" outlineLevel="1" x14ac:dyDescent="0.2">
      <c r="A23" s="20">
        <v>10</v>
      </c>
      <c r="B23" s="18" t="s">
        <v>29</v>
      </c>
      <c r="C23" s="20" t="s">
        <v>30</v>
      </c>
      <c r="D23" s="20"/>
      <c r="E23" s="19"/>
      <c r="F23" s="90"/>
    </row>
    <row r="24" spans="1:6" outlineLevel="1" x14ac:dyDescent="0.2">
      <c r="A24" s="20">
        <v>11</v>
      </c>
      <c r="B24" s="18" t="s">
        <v>31</v>
      </c>
      <c r="C24" s="20" t="s">
        <v>32</v>
      </c>
      <c r="D24" s="20"/>
      <c r="E24" s="19"/>
      <c r="F24" s="90"/>
    </row>
    <row r="25" spans="1:6" outlineLevel="1" x14ac:dyDescent="0.2">
      <c r="A25" s="20">
        <v>12</v>
      </c>
      <c r="B25" s="18" t="s">
        <v>33</v>
      </c>
      <c r="C25" s="20" t="s">
        <v>15</v>
      </c>
      <c r="D25" s="20"/>
      <c r="E25" s="19"/>
      <c r="F25" s="90"/>
    </row>
    <row r="26" spans="1:6" outlineLevel="1" x14ac:dyDescent="0.2">
      <c r="A26" s="20">
        <v>13</v>
      </c>
      <c r="B26" s="18" t="s">
        <v>34</v>
      </c>
      <c r="C26" s="20" t="s">
        <v>21</v>
      </c>
      <c r="D26" s="20"/>
      <c r="E26" s="19"/>
      <c r="F26" s="90"/>
    </row>
    <row r="27" spans="1:6" ht="33.75" outlineLevel="1" x14ac:dyDescent="0.2">
      <c r="A27" s="14" t="s">
        <v>117</v>
      </c>
      <c r="B27" s="15" t="s">
        <v>36</v>
      </c>
      <c r="C27" s="16"/>
      <c r="D27" s="14"/>
      <c r="E27" s="17">
        <v>1.42</v>
      </c>
      <c r="F27" s="25"/>
    </row>
    <row r="28" spans="1:6" outlineLevel="1" x14ac:dyDescent="0.2">
      <c r="A28" s="26">
        <v>14</v>
      </c>
      <c r="B28" s="27" t="s">
        <v>37</v>
      </c>
      <c r="C28" s="20" t="s">
        <v>38</v>
      </c>
      <c r="D28" s="26"/>
      <c r="E28" s="19"/>
      <c r="F28" s="20" t="s">
        <v>39</v>
      </c>
    </row>
    <row r="29" spans="1:6" outlineLevel="1" x14ac:dyDescent="0.2">
      <c r="A29" s="14" t="s">
        <v>35</v>
      </c>
      <c r="B29" s="15" t="s">
        <v>40</v>
      </c>
      <c r="C29" s="16"/>
      <c r="D29" s="14"/>
      <c r="E29" s="17">
        <v>0.32</v>
      </c>
      <c r="F29" s="28"/>
    </row>
    <row r="30" spans="1:6" ht="22.5" outlineLevel="1" x14ac:dyDescent="0.2">
      <c r="A30" s="26">
        <v>15</v>
      </c>
      <c r="B30" s="18" t="s">
        <v>41</v>
      </c>
      <c r="C30" s="20" t="s">
        <v>15</v>
      </c>
      <c r="D30" s="26"/>
      <c r="E30" s="19"/>
      <c r="F30" s="20" t="s">
        <v>42</v>
      </c>
    </row>
    <row r="31" spans="1:6" ht="22.5" x14ac:dyDescent="0.2">
      <c r="A31" s="10" t="s">
        <v>43</v>
      </c>
      <c r="B31" s="11" t="s">
        <v>44</v>
      </c>
      <c r="C31" s="11"/>
      <c r="D31" s="12"/>
      <c r="E31" s="13">
        <v>2.62</v>
      </c>
      <c r="F31" s="12"/>
    </row>
    <row r="32" spans="1:6" ht="22.5" outlineLevel="1" x14ac:dyDescent="0.2">
      <c r="A32" s="20">
        <v>1</v>
      </c>
      <c r="B32" s="27" t="s">
        <v>45</v>
      </c>
      <c r="C32" s="22" t="s">
        <v>46</v>
      </c>
      <c r="D32" s="20"/>
      <c r="E32" s="19"/>
      <c r="F32" s="90" t="s">
        <v>47</v>
      </c>
    </row>
    <row r="33" spans="1:6" ht="101.25" outlineLevel="1" x14ac:dyDescent="0.2">
      <c r="A33" s="20">
        <v>2</v>
      </c>
      <c r="B33" s="29" t="s">
        <v>48</v>
      </c>
      <c r="C33" s="22" t="s">
        <v>49</v>
      </c>
      <c r="D33" s="20"/>
      <c r="E33" s="19"/>
      <c r="F33" s="90"/>
    </row>
    <row r="34" spans="1:6" ht="11.25" customHeight="1" outlineLevel="1" x14ac:dyDescent="0.2">
      <c r="A34" s="20">
        <v>3</v>
      </c>
      <c r="B34" s="18" t="s">
        <v>50</v>
      </c>
      <c r="C34" s="22" t="s">
        <v>15</v>
      </c>
      <c r="D34" s="20"/>
      <c r="E34" s="19"/>
      <c r="F34" s="90"/>
    </row>
    <row r="35" spans="1:6" ht="22.5" outlineLevel="1" x14ac:dyDescent="0.2">
      <c r="A35" s="20">
        <v>4</v>
      </c>
      <c r="B35" s="18" t="s">
        <v>51</v>
      </c>
      <c r="C35" s="22" t="s">
        <v>49</v>
      </c>
      <c r="D35" s="20"/>
      <c r="E35" s="19"/>
      <c r="F35" s="90"/>
    </row>
    <row r="36" spans="1:6" ht="22.5" outlineLevel="1" x14ac:dyDescent="0.2">
      <c r="A36" s="20">
        <v>5</v>
      </c>
      <c r="B36" s="18" t="s">
        <v>118</v>
      </c>
      <c r="C36" s="22" t="s">
        <v>49</v>
      </c>
      <c r="D36" s="20"/>
      <c r="E36" s="19"/>
      <c r="F36" s="90"/>
    </row>
    <row r="37" spans="1:6" ht="27" customHeight="1" outlineLevel="1" x14ac:dyDescent="0.2">
      <c r="A37" s="20">
        <v>6</v>
      </c>
      <c r="B37" s="18" t="s">
        <v>52</v>
      </c>
      <c r="C37" s="22" t="s">
        <v>49</v>
      </c>
      <c r="D37" s="20"/>
      <c r="E37" s="19"/>
      <c r="F37" s="90"/>
    </row>
    <row r="38" spans="1:6" ht="22.5" x14ac:dyDescent="0.2">
      <c r="A38" s="10" t="s">
        <v>53</v>
      </c>
      <c r="B38" s="11" t="s">
        <v>54</v>
      </c>
      <c r="C38" s="11"/>
      <c r="D38" s="30"/>
      <c r="E38" s="31">
        <v>3.25</v>
      </c>
      <c r="F38" s="30"/>
    </row>
    <row r="39" spans="1:6" ht="56.25" outlineLevel="1" x14ac:dyDescent="0.2">
      <c r="A39" s="20">
        <v>1</v>
      </c>
      <c r="B39" s="21" t="s">
        <v>55</v>
      </c>
      <c r="C39" s="22" t="s">
        <v>46</v>
      </c>
      <c r="D39" s="22"/>
      <c r="E39" s="23"/>
      <c r="F39" s="90" t="s">
        <v>47</v>
      </c>
    </row>
    <row r="40" spans="1:6" ht="33.75" outlineLevel="1" x14ac:dyDescent="0.2">
      <c r="A40" s="20">
        <v>2</v>
      </c>
      <c r="B40" s="21" t="s">
        <v>56</v>
      </c>
      <c r="C40" s="22" t="s">
        <v>49</v>
      </c>
      <c r="D40" s="22"/>
      <c r="E40" s="23"/>
      <c r="F40" s="90"/>
    </row>
    <row r="41" spans="1:6" outlineLevel="1" x14ac:dyDescent="0.2">
      <c r="A41" s="20">
        <v>3</v>
      </c>
      <c r="B41" s="21" t="s">
        <v>57</v>
      </c>
      <c r="C41" s="22" t="s">
        <v>49</v>
      </c>
      <c r="D41" s="22"/>
      <c r="E41" s="23"/>
      <c r="F41" s="90"/>
    </row>
    <row r="42" spans="1:6" outlineLevel="1" x14ac:dyDescent="0.2">
      <c r="A42" s="20">
        <v>4</v>
      </c>
      <c r="B42" s="21" t="s">
        <v>58</v>
      </c>
      <c r="C42" s="22" t="s">
        <v>49</v>
      </c>
      <c r="D42" s="22"/>
      <c r="E42" s="23"/>
      <c r="F42" s="90"/>
    </row>
    <row r="43" spans="1:6" x14ac:dyDescent="0.2">
      <c r="A43" s="10" t="s">
        <v>59</v>
      </c>
      <c r="B43" s="11" t="s">
        <v>60</v>
      </c>
      <c r="C43" s="11"/>
      <c r="D43" s="12"/>
      <c r="E43" s="13">
        <f>E44+E49+E55+E60</f>
        <v>3.92</v>
      </c>
      <c r="F43" s="12"/>
    </row>
    <row r="44" spans="1:6" s="34" customFormat="1" outlineLevel="1" x14ac:dyDescent="0.2">
      <c r="A44" s="32" t="s">
        <v>61</v>
      </c>
      <c r="B44" s="15" t="s">
        <v>62</v>
      </c>
      <c r="C44" s="15"/>
      <c r="D44" s="14"/>
      <c r="E44" s="17">
        <v>1.29</v>
      </c>
      <c r="F44" s="33"/>
    </row>
    <row r="45" spans="1:6" ht="12" customHeight="1" outlineLevel="1" x14ac:dyDescent="0.2">
      <c r="A45" s="35">
        <v>1</v>
      </c>
      <c r="B45" s="36" t="s">
        <v>63</v>
      </c>
      <c r="C45" s="20" t="s">
        <v>21</v>
      </c>
      <c r="D45" s="26"/>
      <c r="E45" s="19"/>
      <c r="F45" s="90" t="s">
        <v>64</v>
      </c>
    </row>
    <row r="46" spans="1:6" outlineLevel="1" x14ac:dyDescent="0.2">
      <c r="A46" s="35">
        <v>2</v>
      </c>
      <c r="B46" s="36" t="s">
        <v>65</v>
      </c>
      <c r="C46" s="20" t="s">
        <v>13</v>
      </c>
      <c r="D46" s="26"/>
      <c r="E46" s="19"/>
      <c r="F46" s="90"/>
    </row>
    <row r="47" spans="1:6" outlineLevel="1" x14ac:dyDescent="0.2">
      <c r="A47" s="35">
        <v>3</v>
      </c>
      <c r="B47" s="36" t="s">
        <v>66</v>
      </c>
      <c r="C47" s="20" t="s">
        <v>13</v>
      </c>
      <c r="D47" s="26"/>
      <c r="E47" s="19"/>
      <c r="F47" s="90"/>
    </row>
    <row r="48" spans="1:6" ht="22.5" outlineLevel="1" x14ac:dyDescent="0.2">
      <c r="A48" s="35">
        <v>4</v>
      </c>
      <c r="B48" s="36" t="s">
        <v>67</v>
      </c>
      <c r="C48" s="20" t="s">
        <v>21</v>
      </c>
      <c r="D48" s="26"/>
      <c r="E48" s="19"/>
      <c r="F48" s="90"/>
    </row>
    <row r="49" spans="1:7" s="34" customFormat="1" outlineLevel="1" x14ac:dyDescent="0.2">
      <c r="A49" s="32" t="s">
        <v>68</v>
      </c>
      <c r="B49" s="15" t="s">
        <v>69</v>
      </c>
      <c r="C49" s="15"/>
      <c r="D49" s="14"/>
      <c r="E49" s="17">
        <v>1.35</v>
      </c>
      <c r="F49" s="33"/>
    </row>
    <row r="50" spans="1:7" outlineLevel="1" x14ac:dyDescent="0.2">
      <c r="A50" s="35">
        <v>5</v>
      </c>
      <c r="B50" s="36" t="s">
        <v>70</v>
      </c>
      <c r="C50" s="20" t="s">
        <v>71</v>
      </c>
      <c r="D50" s="26"/>
      <c r="E50" s="19"/>
      <c r="F50" s="90" t="s">
        <v>72</v>
      </c>
    </row>
    <row r="51" spans="1:7" outlineLevel="1" x14ac:dyDescent="0.2">
      <c r="A51" s="35">
        <v>6</v>
      </c>
      <c r="B51" s="36" t="s">
        <v>73</v>
      </c>
      <c r="C51" s="20" t="s">
        <v>71</v>
      </c>
      <c r="D51" s="26"/>
      <c r="E51" s="19"/>
      <c r="F51" s="90"/>
    </row>
    <row r="52" spans="1:7" outlineLevel="1" x14ac:dyDescent="0.2">
      <c r="A52" s="35">
        <v>7</v>
      </c>
      <c r="B52" s="36" t="s">
        <v>74</v>
      </c>
      <c r="C52" s="20" t="s">
        <v>21</v>
      </c>
      <c r="D52" s="26"/>
      <c r="E52" s="19"/>
      <c r="F52" s="90"/>
    </row>
    <row r="53" spans="1:7" ht="22.5" outlineLevel="1" x14ac:dyDescent="0.2">
      <c r="A53" s="35">
        <v>8</v>
      </c>
      <c r="B53" s="36" t="s">
        <v>75</v>
      </c>
      <c r="C53" s="20" t="s">
        <v>21</v>
      </c>
      <c r="D53" s="26"/>
      <c r="E53" s="19"/>
      <c r="F53" s="90"/>
    </row>
    <row r="54" spans="1:7" outlineLevel="1" x14ac:dyDescent="0.2">
      <c r="A54" s="35">
        <v>9</v>
      </c>
      <c r="B54" s="36" t="s">
        <v>76</v>
      </c>
      <c r="C54" s="20" t="s">
        <v>71</v>
      </c>
      <c r="D54" s="26"/>
      <c r="E54" s="19"/>
      <c r="F54" s="90"/>
    </row>
    <row r="55" spans="1:7" s="34" customFormat="1" outlineLevel="1" x14ac:dyDescent="0.2">
      <c r="A55" s="32" t="s">
        <v>77</v>
      </c>
      <c r="B55" s="15" t="s">
        <v>78</v>
      </c>
      <c r="C55" s="15"/>
      <c r="D55" s="14"/>
      <c r="E55" s="17">
        <v>0.7</v>
      </c>
      <c r="F55" s="33"/>
    </row>
    <row r="56" spans="1:7" outlineLevel="1" x14ac:dyDescent="0.2">
      <c r="A56" s="35">
        <v>10</v>
      </c>
      <c r="B56" s="36" t="s">
        <v>79</v>
      </c>
      <c r="C56" s="20" t="s">
        <v>21</v>
      </c>
      <c r="D56" s="26"/>
      <c r="E56" s="19"/>
      <c r="F56" s="90" t="s">
        <v>80</v>
      </c>
    </row>
    <row r="57" spans="1:7" ht="24" customHeight="1" outlineLevel="1" x14ac:dyDescent="0.2">
      <c r="A57" s="35">
        <v>11</v>
      </c>
      <c r="B57" s="36" t="s">
        <v>81</v>
      </c>
      <c r="C57" s="20" t="s">
        <v>21</v>
      </c>
      <c r="D57" s="26"/>
      <c r="E57" s="19"/>
      <c r="F57" s="90"/>
    </row>
    <row r="58" spans="1:7" ht="22.5" outlineLevel="1" x14ac:dyDescent="0.2">
      <c r="A58" s="35">
        <v>12</v>
      </c>
      <c r="B58" s="36" t="s">
        <v>82</v>
      </c>
      <c r="C58" s="20" t="s">
        <v>21</v>
      </c>
      <c r="D58" s="26"/>
      <c r="E58" s="19"/>
      <c r="F58" s="90"/>
    </row>
    <row r="59" spans="1:7" outlineLevel="1" x14ac:dyDescent="0.2">
      <c r="A59" s="35">
        <v>13</v>
      </c>
      <c r="B59" s="36" t="s">
        <v>83</v>
      </c>
      <c r="C59" s="20" t="s">
        <v>84</v>
      </c>
      <c r="D59" s="26"/>
      <c r="E59" s="19"/>
      <c r="F59" s="90"/>
    </row>
    <row r="60" spans="1:7" s="34" customFormat="1" outlineLevel="1" x14ac:dyDescent="0.2">
      <c r="A60" s="32" t="s">
        <v>85</v>
      </c>
      <c r="B60" s="15" t="s">
        <v>86</v>
      </c>
      <c r="C60" s="15"/>
      <c r="D60" s="32"/>
      <c r="E60" s="17">
        <v>0.57999999999999996</v>
      </c>
      <c r="F60" s="33"/>
    </row>
    <row r="61" spans="1:7" outlineLevel="1" x14ac:dyDescent="0.2">
      <c r="A61" s="35">
        <v>14</v>
      </c>
      <c r="B61" s="36" t="s">
        <v>87</v>
      </c>
      <c r="C61" s="37" t="s">
        <v>13</v>
      </c>
      <c r="D61" s="26"/>
      <c r="E61" s="19"/>
      <c r="F61" s="20" t="s">
        <v>88</v>
      </c>
      <c r="G61" s="38"/>
    </row>
    <row r="62" spans="1:7" x14ac:dyDescent="0.2">
      <c r="A62" s="10" t="s">
        <v>89</v>
      </c>
      <c r="B62" s="39" t="s">
        <v>90</v>
      </c>
      <c r="C62" s="40"/>
      <c r="D62" s="10"/>
      <c r="E62" s="41">
        <v>2.4900000000000002</v>
      </c>
      <c r="F62" s="12"/>
    </row>
    <row r="63" spans="1:7" ht="22.5" outlineLevel="1" x14ac:dyDescent="0.2">
      <c r="A63" s="26">
        <v>1</v>
      </c>
      <c r="B63" s="36" t="s">
        <v>91</v>
      </c>
      <c r="C63" s="42" t="s">
        <v>92</v>
      </c>
      <c r="D63" s="20"/>
      <c r="E63" s="19"/>
      <c r="F63" s="90" t="s">
        <v>93</v>
      </c>
    </row>
    <row r="64" spans="1:7" ht="57" outlineLevel="1" thickBot="1" x14ac:dyDescent="0.25">
      <c r="A64" s="43">
        <v>2</v>
      </c>
      <c r="B64" s="44" t="s">
        <v>94</v>
      </c>
      <c r="C64" s="45" t="s">
        <v>92</v>
      </c>
      <c r="D64" s="43"/>
      <c r="E64" s="46"/>
      <c r="F64" s="91"/>
    </row>
    <row r="65" spans="1:7" x14ac:dyDescent="0.2">
      <c r="A65" s="47" t="s">
        <v>95</v>
      </c>
      <c r="B65" s="48"/>
      <c r="C65" s="48"/>
      <c r="D65" s="49"/>
      <c r="E65" s="50">
        <f>E62+E43+E38+E31+E10</f>
        <v>18.940000000000001</v>
      </c>
      <c r="F65" s="51"/>
    </row>
    <row r="66" spans="1:7" x14ac:dyDescent="0.15">
      <c r="A66" s="52" t="s">
        <v>96</v>
      </c>
      <c r="B66" s="53"/>
      <c r="C66" s="54"/>
      <c r="D66" s="55"/>
      <c r="E66" s="56">
        <f>E65*$C$5*12</f>
        <v>2338824.84</v>
      </c>
      <c r="F66" s="22"/>
    </row>
    <row r="67" spans="1:7" x14ac:dyDescent="0.15">
      <c r="A67" s="57"/>
      <c r="B67" s="58"/>
      <c r="C67" s="54"/>
      <c r="D67" s="55"/>
      <c r="E67" s="56"/>
      <c r="F67" s="22"/>
    </row>
    <row r="68" spans="1:7" ht="12.75" customHeight="1" outlineLevel="1" x14ac:dyDescent="0.2">
      <c r="A68" s="92" t="s">
        <v>97</v>
      </c>
      <c r="B68" s="92"/>
      <c r="C68" s="92"/>
      <c r="D68" s="92"/>
      <c r="E68" s="92"/>
      <c r="F68" s="92"/>
      <c r="G68" s="38"/>
    </row>
    <row r="69" spans="1:7" ht="45" outlineLevel="1" x14ac:dyDescent="0.2">
      <c r="A69" s="8" t="s">
        <v>2</v>
      </c>
      <c r="B69" s="8" t="s">
        <v>3</v>
      </c>
      <c r="C69" s="8" t="s">
        <v>4</v>
      </c>
      <c r="D69" s="8" t="s">
        <v>5</v>
      </c>
      <c r="E69" s="8" t="s">
        <v>6</v>
      </c>
      <c r="F69" s="8" t="s">
        <v>7</v>
      </c>
      <c r="G69" s="38"/>
    </row>
    <row r="70" spans="1:7" ht="12.75" customHeight="1" outlineLevel="1" x14ac:dyDescent="0.2">
      <c r="A70" s="59">
        <v>1</v>
      </c>
      <c r="B70" s="59">
        <v>2</v>
      </c>
      <c r="C70" s="59">
        <v>3</v>
      </c>
      <c r="D70" s="59">
        <v>4</v>
      </c>
      <c r="E70" s="59">
        <v>4</v>
      </c>
      <c r="F70" s="59">
        <v>5</v>
      </c>
      <c r="G70" s="98"/>
    </row>
    <row r="71" spans="1:7" ht="22.5" outlineLevel="1" x14ac:dyDescent="0.2">
      <c r="A71" s="61">
        <v>1</v>
      </c>
      <c r="B71" s="60" t="s">
        <v>99</v>
      </c>
      <c r="C71" s="42" t="s">
        <v>38</v>
      </c>
      <c r="D71" s="62"/>
      <c r="E71" s="23">
        <v>1.92</v>
      </c>
      <c r="F71" s="22" t="s">
        <v>100</v>
      </c>
      <c r="G71" s="38"/>
    </row>
    <row r="72" spans="1:7" ht="45" customHeight="1" outlineLevel="1" x14ac:dyDescent="0.2">
      <c r="A72" s="61">
        <v>2</v>
      </c>
      <c r="B72" s="63" t="s">
        <v>101</v>
      </c>
      <c r="C72" s="86" t="s">
        <v>102</v>
      </c>
      <c r="D72" s="64"/>
      <c r="E72" s="95">
        <f>15000/C5</f>
        <v>1.4576551187988922</v>
      </c>
      <c r="F72" s="89" t="s">
        <v>103</v>
      </c>
      <c r="G72" s="38"/>
    </row>
    <row r="73" spans="1:7" ht="45.75" outlineLevel="1" thickBot="1" x14ac:dyDescent="0.25">
      <c r="A73" s="87">
        <v>4</v>
      </c>
      <c r="B73" s="44" t="s">
        <v>116</v>
      </c>
      <c r="C73" s="65" t="s">
        <v>98</v>
      </c>
      <c r="D73" s="66"/>
      <c r="E73" s="67" t="s">
        <v>122</v>
      </c>
      <c r="F73" s="88" t="s">
        <v>115</v>
      </c>
      <c r="G73" s="38"/>
    </row>
    <row r="74" spans="1:7" x14ac:dyDescent="0.2">
      <c r="A74" s="68" t="s">
        <v>104</v>
      </c>
      <c r="B74" s="36"/>
      <c r="C74" s="37"/>
      <c r="D74" s="26"/>
      <c r="E74" s="69">
        <f>SUM(E71:E73)</f>
        <v>3.3776551187988924</v>
      </c>
      <c r="F74" s="70"/>
    </row>
    <row r="75" spans="1:7" x14ac:dyDescent="0.2">
      <c r="A75" s="52" t="s">
        <v>105</v>
      </c>
      <c r="B75" s="27"/>
      <c r="C75" s="71"/>
      <c r="D75" s="72"/>
      <c r="E75" s="56">
        <f>E74*$C$5*12</f>
        <v>417093.12</v>
      </c>
      <c r="F75" s="73"/>
    </row>
    <row r="76" spans="1:7" x14ac:dyDescent="0.2">
      <c r="A76" s="52"/>
      <c r="B76" s="27"/>
      <c r="C76" s="71"/>
      <c r="D76" s="72"/>
      <c r="E76" s="56"/>
      <c r="F76" s="73"/>
    </row>
    <row r="77" spans="1:7" x14ac:dyDescent="0.2">
      <c r="A77" s="74" t="s">
        <v>106</v>
      </c>
      <c r="B77" s="27"/>
      <c r="C77" s="75"/>
      <c r="D77" s="76"/>
      <c r="E77" s="77">
        <f>E75+E66</f>
        <v>2755917.96</v>
      </c>
      <c r="F77" s="73"/>
    </row>
    <row r="78" spans="1:7" x14ac:dyDescent="0.2">
      <c r="A78" s="78"/>
      <c r="B78" s="27"/>
      <c r="C78" s="71"/>
      <c r="D78" s="72"/>
      <c r="E78" s="79"/>
      <c r="F78" s="73"/>
    </row>
    <row r="79" spans="1:7" x14ac:dyDescent="0.2">
      <c r="A79" s="78"/>
      <c r="B79" s="27"/>
      <c r="C79" s="71"/>
      <c r="D79" s="72"/>
      <c r="E79" s="79"/>
      <c r="F79" s="73"/>
    </row>
    <row r="80" spans="1:7" x14ac:dyDescent="0.2">
      <c r="A80" s="78"/>
      <c r="B80" s="27"/>
      <c r="C80" s="71"/>
      <c r="D80" s="72"/>
      <c r="E80" s="79"/>
      <c r="F80" s="73"/>
    </row>
    <row r="81" spans="1:6" x14ac:dyDescent="0.2">
      <c r="A81" s="78"/>
      <c r="B81" s="27"/>
      <c r="C81" s="71"/>
      <c r="D81" s="72"/>
      <c r="E81" s="79"/>
      <c r="F81" s="73"/>
    </row>
    <row r="82" spans="1:6" x14ac:dyDescent="0.2">
      <c r="B82" s="80" t="s">
        <v>107</v>
      </c>
      <c r="C82" s="81" t="s">
        <v>108</v>
      </c>
      <c r="E82" s="3" t="s">
        <v>109</v>
      </c>
    </row>
    <row r="83" spans="1:6" x14ac:dyDescent="0.2">
      <c r="A83" s="82"/>
      <c r="B83" s="83"/>
      <c r="C83" s="82"/>
      <c r="E83" s="84" t="s">
        <v>110</v>
      </c>
    </row>
    <row r="84" spans="1:6" x14ac:dyDescent="0.2">
      <c r="A84" s="82"/>
      <c r="B84" s="83"/>
      <c r="C84" s="82"/>
      <c r="E84" s="2"/>
    </row>
    <row r="85" spans="1:6" x14ac:dyDescent="0.2">
      <c r="A85" s="82"/>
      <c r="B85" s="83"/>
      <c r="C85" s="82"/>
      <c r="E85" s="2"/>
    </row>
    <row r="86" spans="1:6" x14ac:dyDescent="0.2">
      <c r="A86" s="82"/>
      <c r="B86" s="83"/>
      <c r="C86" s="82"/>
      <c r="E86" s="2"/>
    </row>
    <row r="87" spans="1:6" x14ac:dyDescent="0.2">
      <c r="A87" s="82"/>
      <c r="B87" s="83"/>
      <c r="C87" s="82"/>
      <c r="E87" s="2"/>
    </row>
    <row r="88" spans="1:6" x14ac:dyDescent="0.2">
      <c r="A88" s="82"/>
      <c r="B88" s="83"/>
      <c r="C88" s="82"/>
      <c r="E88" s="2"/>
    </row>
    <row r="89" spans="1:6" x14ac:dyDescent="0.2">
      <c r="A89" s="82"/>
      <c r="B89" s="83"/>
      <c r="C89" s="82"/>
    </row>
    <row r="90" spans="1:6" x14ac:dyDescent="0.2">
      <c r="B90" s="80" t="s">
        <v>111</v>
      </c>
      <c r="C90" s="81" t="s">
        <v>112</v>
      </c>
      <c r="E90" s="3" t="s">
        <v>109</v>
      </c>
    </row>
    <row r="91" spans="1:6" x14ac:dyDescent="0.2">
      <c r="B91" s="85"/>
      <c r="C91" s="84" t="s">
        <v>113</v>
      </c>
      <c r="D91" s="84"/>
      <c r="E91" s="84" t="s">
        <v>114</v>
      </c>
    </row>
  </sheetData>
  <mergeCells count="13">
    <mergeCell ref="A1:F1"/>
    <mergeCell ref="F32:F37"/>
    <mergeCell ref="A5:B5"/>
    <mergeCell ref="A7:F7"/>
    <mergeCell ref="F12:F15"/>
    <mergeCell ref="F17:F19"/>
    <mergeCell ref="F21:F26"/>
    <mergeCell ref="F39:F42"/>
    <mergeCell ref="F45:F48"/>
    <mergeCell ref="F50:F54"/>
    <mergeCell ref="F56:F59"/>
    <mergeCell ref="F63:F64"/>
    <mergeCell ref="A68:F68"/>
  </mergeCells>
  <pageMargins left="0.23622047244094491" right="0.23622047244094491" top="0.486875" bottom="0.14520833333333333" header="0.15748031496062992" footer="0.11811023622047245"/>
  <pageSetup paperSize="9" scale="75" fitToHeight="3" orientation="portrait" r:id="rId1"/>
  <headerFooter differentFirst="1">
    <firstHeader>&amp;R&amp;8Приложение №1 к договору управления ___ от "____"__________ 201__г.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Вил9-2018-2019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Высотник</dc:creator>
  <cp:lastModifiedBy>Николай</cp:lastModifiedBy>
  <dcterms:created xsi:type="dcterms:W3CDTF">2018-04-04T02:16:33Z</dcterms:created>
  <dcterms:modified xsi:type="dcterms:W3CDTF">2022-04-11T12:08:44Z</dcterms:modified>
</cp:coreProperties>
</file>